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insatzplan" sheetId="1" r:id="rId4"/>
    <sheet state="visible" name="Liste" sheetId="2" r:id="rId5"/>
    <sheet state="visible" name="Einsatzplan Ausdruck" sheetId="3" r:id="rId6"/>
  </sheets>
  <definedNames/>
  <calcPr/>
</workbook>
</file>

<file path=xl/sharedStrings.xml><?xml version="1.0" encoding="utf-8"?>
<sst xmlns="http://schemas.openxmlformats.org/spreadsheetml/2006/main" count="89" uniqueCount="48">
  <si>
    <t>Einsatzplan</t>
  </si>
  <si>
    <t xml:space="preserve"> 1. Fassung </t>
  </si>
  <si>
    <t>Dienst</t>
  </si>
  <si>
    <t>Praxis</t>
  </si>
  <si>
    <t>Kurs</t>
  </si>
  <si>
    <t>Hinweis</t>
  </si>
  <si>
    <t>Sigrid B. (Tag)</t>
  </si>
  <si>
    <t>Isabelle A. (Nacht)</t>
  </si>
  <si>
    <t>Martina S.</t>
  </si>
  <si>
    <t>Isabelle A.</t>
  </si>
  <si>
    <t>GV Susanne S</t>
  </si>
  <si>
    <t>Sigrid B. (Nacht)</t>
  </si>
  <si>
    <t>Astrid H.</t>
  </si>
  <si>
    <t>Belinda B.</t>
  </si>
  <si>
    <t>Meike M.</t>
  </si>
  <si>
    <t>Johanna Z.</t>
  </si>
  <si>
    <t>GV Martina S.</t>
  </si>
  <si>
    <t>Saskia G. (Tag)</t>
  </si>
  <si>
    <t>Belinda B. (Nacht)</t>
  </si>
  <si>
    <t>Meike N. ( 7-13)</t>
  </si>
  <si>
    <t>Sigrid B. (13-19)</t>
  </si>
  <si>
    <t>Saskia G. (Nacht)</t>
  </si>
  <si>
    <t>GV Johanna Z.</t>
  </si>
  <si>
    <t>Meike N.</t>
  </si>
  <si>
    <t>Isabelle A. (Tag)</t>
  </si>
  <si>
    <t>Susanne S.</t>
  </si>
  <si>
    <t>Martina Schmitt</t>
  </si>
  <si>
    <t>Meike Neu-Magold</t>
  </si>
  <si>
    <t>Saskia Gierend</t>
  </si>
  <si>
    <t>Saskia G.</t>
  </si>
  <si>
    <t>Astrid Hüntelmann</t>
  </si>
  <si>
    <t>Johanna Zaim</t>
  </si>
  <si>
    <t>Belinda Buchheit</t>
  </si>
  <si>
    <t>Anna Neu</t>
  </si>
  <si>
    <t>Anna N.</t>
  </si>
  <si>
    <t>Cecil Rolshoven</t>
  </si>
  <si>
    <t>Cecil R.</t>
  </si>
  <si>
    <t>Dorothée Ecker</t>
  </si>
  <si>
    <t>Dorothée E.</t>
  </si>
  <si>
    <t>Susanne Senz</t>
  </si>
  <si>
    <t>Isabelle Kummer</t>
  </si>
  <si>
    <t>Isabelle K.</t>
  </si>
  <si>
    <t>Silke Schirra</t>
  </si>
  <si>
    <t>Silke Sch.</t>
  </si>
  <si>
    <t>Jasmin Jung</t>
  </si>
  <si>
    <t>Jasmin J.</t>
  </si>
  <si>
    <t>Lara Lothschütz</t>
  </si>
  <si>
    <t>Lara L.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</si>
</sst>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-407]mmmm\ yyyy"/>
    <numFmt numFmtId="165" formatCode="&quot;Stand: &quot;dd/mm/yyyy"/>
    <numFmt numFmtId="166" formatCode="ddd&quot;, &quot;d/\ mmm"/>
    <numFmt numFmtId="167" formatCode="hh:mm"/>
    <numFmt numFmtId="168" formatCode="dd/mm/yyyy"/>
    <numFmt numFmtId="169" formatCode="ddd&quot;, &quot;d/\ mmmm"/>
  </numFmts>
  <fonts count="16">
    <font>
      <sz val="11.0"/>
      <color rgb="FF000000"/>
      <name val="Arial"/>
      <scheme val="minor"/>
    </font>
    <font>
      <b/>
      <sz val="10.0"/>
      <color rgb="FF808080"/>
      <name val="Arial"/>
    </font>
    <font>
      <sz val="10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u/>
      <sz val="12.0"/>
      <color rgb="FF000000"/>
      <name val="Arial"/>
    </font>
    <font>
      <sz val="11.0"/>
      <color rgb="FF000000"/>
      <name val="Arial Black"/>
    </font>
    <font>
      <sz val="8.0"/>
      <color rgb="FF000000"/>
      <name val="Arial"/>
    </font>
    <font>
      <sz val="9.0"/>
      <color rgb="FF333333"/>
      <name val="Verdana"/>
    </font>
    <font>
      <i/>
      <sz val="9.0"/>
      <color rgb="FF000000"/>
      <name val="Arial"/>
    </font>
    <font/>
    <font>
      <sz val="9.0"/>
      <color rgb="FF000000"/>
      <name val="Arial"/>
    </font>
    <font>
      <sz val="11.0"/>
      <color rgb="FF000000"/>
      <name val="Calibri"/>
    </font>
    <font>
      <b/>
      <sz val="9.0"/>
      <color rgb="FF000000"/>
      <name val="Arial"/>
    </font>
    <font>
      <sz val="9.0"/>
      <color rgb="FF333333"/>
      <name val="Dejavusan"/>
    </font>
    <font>
      <i/>
      <sz val="11.0"/>
      <color rgb="FF000000"/>
      <name val="Arial"/>
    </font>
  </fonts>
  <fills count="2">
    <fill>
      <patternFill patternType="none"/>
    </fill>
    <fill>
      <patternFill patternType="lightGray"/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9D9D9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D9D9D9"/>
      </left>
      <top style="thin">
        <color rgb="FF000000"/>
      </top>
    </border>
    <border>
      <left style="thin">
        <color rgb="FFD9D9D9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D9D9D9"/>
      </left>
    </border>
    <border>
      <left style="thin">
        <color rgb="FFD9D9D9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D9D9D9"/>
      </left>
      <bottom style="thin">
        <color rgb="FF000000"/>
      </bottom>
    </border>
    <border>
      <left style="thin">
        <color rgb="FFD9D9D9"/>
      </left>
      <right style="thin">
        <color rgb="FF000000"/>
      </right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A6A6A6"/>
      </top>
    </border>
    <border>
      <top style="thin">
        <color rgb="FFA6A6A6"/>
      </top>
    </border>
    <border>
      <left style="thin">
        <color rgb="FFD9D9D9"/>
      </left>
      <top style="thin">
        <color rgb="FFA6A6A6"/>
      </top>
    </border>
    <border>
      <left style="thin">
        <color rgb="FFA6A6A6"/>
      </left>
      <right style="thin">
        <color rgb="FFA6A6A6"/>
      </right>
    </border>
    <border>
      <left style="thin">
        <color rgb="FFA6A6A6"/>
      </left>
      <right style="thin">
        <color rgb="FFA6A6A6"/>
      </right>
      <bottom style="thin">
        <color rgb="FF000000"/>
      </bottom>
    </border>
    <border>
      <bottom style="thin">
        <color rgb="FFA6A6A6"/>
      </bottom>
    </border>
    <border>
      <left style="thin">
        <color rgb="FFD9D9D9"/>
      </left>
      <bottom style="thin">
        <color rgb="FFA6A6A6"/>
      </bottom>
    </border>
    <border>
      <left style="thin">
        <color rgb="FFA6A6A6"/>
      </left>
      <right style="thin">
        <color rgb="FFA6A6A6"/>
      </right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" numFmtId="165" xfId="0" applyAlignment="1" applyFont="1" applyNumberForma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2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4" fillId="0" fontId="4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center" shrinkToFit="0" vertical="center" wrapText="0"/>
    </xf>
    <xf borderId="5" fillId="0" fontId="6" numFmtId="166" xfId="0" applyAlignment="1" applyBorder="1" applyFont="1" applyNumberFormat="1">
      <alignment horizontal="center" shrinkToFit="0" vertical="center" wrapText="0"/>
    </xf>
    <xf borderId="6" fillId="0" fontId="7" numFmtId="1" xfId="0" applyAlignment="1" applyBorder="1" applyFont="1" applyNumberFormat="1">
      <alignment horizontal="center" shrinkToFit="0" vertical="center" wrapText="0"/>
    </xf>
    <xf borderId="7" fillId="0" fontId="8" numFmtId="0" xfId="0" applyAlignment="1" applyBorder="1" applyFont="1">
      <alignment horizontal="center" shrinkToFit="0" vertical="center" wrapText="0"/>
    </xf>
    <xf borderId="6" fillId="0" fontId="8" numFmtId="0" xfId="0" applyAlignment="1" applyBorder="1" applyFon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9" fillId="0" fontId="8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shrinkToFit="0" vertical="center" wrapText="0"/>
    </xf>
    <xf borderId="10" fillId="0" fontId="10" numFmtId="0" xfId="0" applyBorder="1" applyFont="1"/>
    <xf borderId="11" fillId="0" fontId="7" numFmtId="1" xfId="0" applyAlignment="1" applyBorder="1" applyFont="1" applyNumberFormat="1">
      <alignment horizontal="center" shrinkToFit="0" vertical="center" wrapText="0"/>
    </xf>
    <xf borderId="12" fillId="0" fontId="8" numFmtId="0" xfId="0" applyAlignment="1" applyBorder="1" applyFont="1">
      <alignment horizontal="center" shrinkToFit="0" vertical="center" wrapText="0"/>
    </xf>
    <xf borderId="11" fillId="0" fontId="8" numFmtId="0" xfId="0" applyAlignment="1" applyBorder="1" applyFont="1">
      <alignment horizontal="center" shrinkToFit="0" vertical="center" wrapText="0"/>
    </xf>
    <xf borderId="13" fillId="0" fontId="8" numFmtId="0" xfId="0" applyAlignment="1" applyBorder="1" applyFont="1">
      <alignment horizontal="center" shrinkToFit="0" vertical="center" wrapText="0"/>
    </xf>
    <xf borderId="14" fillId="0" fontId="8" numFmtId="0" xfId="0" applyAlignment="1" applyBorder="1" applyFont="1">
      <alignment horizontal="center" shrinkToFit="0" vertical="center" wrapText="0"/>
    </xf>
    <xf borderId="12" fillId="0" fontId="8" numFmtId="0" xfId="0" applyAlignment="1" applyBorder="1" applyFont="1">
      <alignment horizontal="center" readingOrder="0" shrinkToFit="0" vertical="center" wrapText="0"/>
    </xf>
    <xf borderId="15" fillId="0" fontId="10" numFmtId="0" xfId="0" applyBorder="1" applyFont="1"/>
    <xf borderId="16" fillId="0" fontId="7" numFmtId="1" xfId="0" applyAlignment="1" applyBorder="1" applyFont="1" applyNumberFormat="1">
      <alignment horizontal="center" shrinkToFit="0" vertical="center" wrapText="0"/>
    </xf>
    <xf borderId="17" fillId="0" fontId="8" numFmtId="0" xfId="0" applyAlignment="1" applyBorder="1" applyFont="1">
      <alignment horizontal="center" shrinkToFit="0" vertical="center" wrapText="0"/>
    </xf>
    <xf borderId="16" fillId="0" fontId="8" numFmtId="0" xfId="0" applyAlignment="1" applyBorder="1" applyFont="1">
      <alignment horizontal="center" shrinkToFit="0" vertical="center" wrapText="0"/>
    </xf>
    <xf borderId="18" fillId="0" fontId="8" numFmtId="0" xfId="0" applyAlignment="1" applyBorder="1" applyFont="1">
      <alignment horizontal="center" shrinkToFit="0" vertical="center" wrapText="0"/>
    </xf>
    <xf borderId="19" fillId="0" fontId="8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center" wrapText="0"/>
    </xf>
    <xf borderId="0" fillId="0" fontId="12" numFmtId="167" xfId="0" applyAlignment="1" applyFont="1" applyNumberFormat="1">
      <alignment shrinkToFit="0" vertical="bottom" wrapText="0"/>
    </xf>
    <xf borderId="14" fillId="0" fontId="8" numFmtId="0" xfId="0" applyAlignment="1" applyBorder="1" applyFont="1">
      <alignment horizontal="center" readingOrder="0" shrinkToFit="0" vertical="center" wrapText="0"/>
    </xf>
    <xf borderId="0" fillId="0" fontId="3" numFmtId="0" xfId="0" applyAlignment="1" applyFont="1">
      <alignment shrinkToFit="0" vertical="bottom" wrapText="0"/>
    </xf>
    <xf borderId="0" fillId="0" fontId="13" numFmtId="0" xfId="0" applyAlignment="1" applyFont="1">
      <alignment shrinkToFit="0" vertical="center" wrapText="0"/>
    </xf>
    <xf borderId="13" fillId="0" fontId="8" numFmtId="0" xfId="0" applyAlignment="1" applyBorder="1" applyFont="1">
      <alignment horizontal="center" readingOrder="0" shrinkToFit="0" vertical="center" wrapText="0"/>
    </xf>
    <xf borderId="19" fillId="0" fontId="8" numFmtId="0" xfId="0" applyAlignment="1" applyBorder="1" applyFont="1">
      <alignment horizontal="center" readingOrder="0" shrinkToFit="0" vertical="center" wrapText="0"/>
    </xf>
    <xf borderId="7" fillId="0" fontId="8" numFmtId="0" xfId="0" applyAlignment="1" applyBorder="1" applyFont="1">
      <alignment horizontal="center" readingOrder="0" shrinkToFit="0" vertical="center" wrapText="0"/>
    </xf>
    <xf borderId="12" fillId="0" fontId="14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shrinkToFit="0" vertical="bottom" wrapText="0"/>
    </xf>
    <xf borderId="0" fillId="0" fontId="1" numFmtId="168" xfId="0" applyAlignment="1" applyFont="1" applyNumberFormat="1">
      <alignment horizontal="center" shrinkToFit="0" vertical="bottom" wrapText="0"/>
    </xf>
    <xf borderId="20" fillId="0" fontId="3" numFmtId="0" xfId="0" applyAlignment="1" applyBorder="1" applyFont="1">
      <alignment horizontal="center" shrinkToFit="0" vertical="bottom" wrapText="0"/>
    </xf>
    <xf borderId="21" fillId="0" fontId="4" numFmtId="0" xfId="0" applyAlignment="1" applyBorder="1" applyFont="1">
      <alignment horizontal="center" shrinkToFit="0" vertical="bottom" wrapText="0"/>
    </xf>
    <xf borderId="20" fillId="0" fontId="4" numFmtId="0" xfId="0" applyAlignment="1" applyBorder="1" applyFont="1">
      <alignment horizontal="center" shrinkToFit="0" vertical="bottom" wrapText="0"/>
    </xf>
    <xf borderId="21" fillId="0" fontId="3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0" fillId="0" fontId="6" numFmtId="169" xfId="0" applyAlignment="1" applyBorder="1" applyFont="1" applyNumberFormat="1">
      <alignment horizontal="center" shrinkToFit="0" vertical="center" wrapText="0"/>
    </xf>
    <xf borderId="21" fillId="0" fontId="7" numFmtId="1" xfId="0" applyAlignment="1" applyBorder="1" applyFont="1" applyNumberFormat="1">
      <alignment horizontal="center" shrinkToFit="0" vertical="center" wrapText="0"/>
    </xf>
    <xf borderId="20" fillId="0" fontId="8" numFmtId="0" xfId="0" applyAlignment="1" applyBorder="1" applyFont="1">
      <alignment horizontal="center" shrinkToFit="0" vertical="center" wrapText="0"/>
    </xf>
    <xf borderId="21" fillId="0" fontId="8" numFmtId="0" xfId="0" applyAlignment="1" applyBorder="1" applyFont="1">
      <alignment horizontal="center" shrinkToFit="0" vertical="center" wrapText="0"/>
    </xf>
    <xf borderId="22" fillId="0" fontId="8" numFmtId="0" xfId="0" applyAlignment="1" applyBorder="1" applyFont="1">
      <alignment horizontal="center" shrinkToFit="0" vertical="center" wrapText="0"/>
    </xf>
    <xf borderId="23" fillId="0" fontId="10" numFmtId="0" xfId="0" applyBorder="1" applyFont="1"/>
    <xf borderId="0" fillId="0" fontId="7" numFmtId="1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23" fillId="0" fontId="8" numFmtId="0" xfId="0" applyAlignment="1" applyBorder="1" applyFont="1">
      <alignment horizontal="center" shrinkToFit="0" vertical="center" wrapText="0"/>
    </xf>
    <xf borderId="24" fillId="0" fontId="10" numFmtId="0" xfId="0" applyBorder="1" applyFont="1"/>
    <xf borderId="25" fillId="0" fontId="7" numFmtId="1" xfId="0" applyAlignment="1" applyBorder="1" applyFont="1" applyNumberFormat="1">
      <alignment horizontal="center" shrinkToFit="0" vertical="center" wrapText="0"/>
    </xf>
    <xf borderId="25" fillId="0" fontId="8" numFmtId="0" xfId="0" applyAlignment="1" applyBorder="1" applyFont="1">
      <alignment horizontal="center" shrinkToFit="0" vertical="center" wrapText="0"/>
    </xf>
    <xf borderId="26" fillId="0" fontId="8" numFmtId="0" xfId="0" applyAlignment="1" applyBorder="1" applyFont="1">
      <alignment horizontal="center" shrinkToFit="0" vertical="center" wrapText="0"/>
    </xf>
    <xf borderId="27" fillId="0" fontId="8" numFmtId="0" xfId="0" applyAlignment="1" applyBorder="1" applyFont="1">
      <alignment horizontal="center" shrinkToFit="0" vertical="center" wrapText="0"/>
    </xf>
    <xf borderId="27" fillId="0" fontId="10" numFmtId="0" xfId="0" applyBorder="1" applyFont="1"/>
    <xf borderId="23" fillId="0" fontId="6" numFmtId="169" xfId="0" applyAlignment="1" applyBorder="1" applyFont="1" applyNumberFormat="1">
      <alignment horizontal="center" shrinkToFit="0" vertical="center" wrapText="0"/>
    </xf>
    <xf borderId="28" fillId="0" fontId="8" numFmtId="0" xfId="0" applyAlignment="1" applyBorder="1" applyFont="1">
      <alignment horizontal="center" shrinkToFit="0" vertical="center" wrapText="0"/>
    </xf>
    <xf borderId="21" fillId="0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19050</xdr:colOff>
      <xdr:row>3</xdr:row>
      <xdr:rowOff>76200</xdr:rowOff>
    </xdr:from>
    <xdr:ext cx="1447800" cy="18602325"/>
    <xdr:sp>
      <xdr:nvSpPr>
        <xdr:cNvPr id="1" name="Textfeld 1"/>
        <xdr:cNvSpPr/>
      </xdr:nvSpPr>
      <xdr:spPr>
        <a:xfrm>
          <a:off x="6075360" y="1041840"/>
          <a:ext cx="1452600" cy="92631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/>
        <a:fillRef idx="0"/>
        <a:effectRef idx="0"/>
        <a:fontRef idx="minor"/>
      </xdr:style>
      <xdr:txBody>
        <a:bodyPr bIns="45000" horzOverflow="clip" lIns="90000" rIns="90000" tIns="45000" vertOverflow="clip">
          <a:noAutofit/>
        </a:bodyPr>
        <a:lstStyle/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Tag-Dienst: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7:00 – 19:00 Uhr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Nacht-Dienst: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19:00 – 07:00 Uhr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1" i="1" lang="de-DE" spc="-1" sz="1100" strike="noStrike">
              <a:solidFill>
                <a:srgbClr val="000000"/>
              </a:solidFill>
              <a:latin typeface="Arial"/>
            </a:rPr>
            <a:t>Kontakt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Martina Schmitt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06842 – 537994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0172 – 6832521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Meike Neu-Magold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06841 – 115571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0160 – 97734040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Astrid Hüntelmann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0172 – 6612764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en-US" spc="-1" sz="1100" strike="noStrike">
              <a:solidFill>
                <a:srgbClr val="000000"/>
              </a:solidFill>
              <a:latin typeface="Arial"/>
            </a:rPr>
            <a:t>Anna Neu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en-US" spc="-1" sz="1100" strike="noStrike">
              <a:solidFill>
                <a:srgbClr val="000000"/>
              </a:solidFill>
              <a:latin typeface="Arial"/>
            </a:rPr>
            <a:t>0176 – 30432706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en-US" spc="-1" sz="1100" strike="noStrike">
              <a:solidFill>
                <a:srgbClr val="000000"/>
              </a:solidFill>
              <a:latin typeface="Arial"/>
            </a:rPr>
            <a:t>Cecil Rolshoven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0681 – 8765922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0151 – 40024360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Dorothée Lambert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0176 – 47683957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Hannah Siebert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0176 – 21540824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Isabelle Anton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0176 – 24875984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Belinda Buchheit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  <a:tabLst>
              <a:tab algn="l"/>
            </a:tabLst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0159 - 06467800</a:t>
          </a:r>
          <a:br/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  <a:tabLst>
              <a:tab algn="l"/>
            </a:tabLst>
          </a:pPr>
          <a:r>
            <a:rPr b="0" i="1" lang="de-DE" spc="-1" sz="1100" strike="noStrike">
              <a:solidFill>
                <a:srgbClr val="000000"/>
              </a:solidFill>
              <a:latin typeface="Arial"/>
            </a:rPr>
            <a:t>Saskia Gierend</a:t>
          </a:r>
          <a:br/>
          <a:r>
            <a:rPr b="0" i="1" lang="de-DE" spc="-1" sz="1100" strike="noStrike">
              <a:solidFill>
                <a:srgbClr val="000000"/>
              </a:solidFill>
              <a:latin typeface="Arial"/>
            </a:rPr>
            <a:t>0157 – 34951304</a:t>
          </a: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  <a:tabLst>
              <a:tab algn="l"/>
            </a:tabLst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  <a:tabLst>
              <a:tab algn="l"/>
            </a:tabLst>
          </a:pPr>
          <a:endParaRPr b="0" lang="de-DE" spc="-1" sz="1100" strike="noStrike">
            <a:latin typeface="Calibri"/>
          </a:endParaRPr>
        </a:p>
        <a:p>
          <a:pPr lvl="0" algn="ctr">
            <a:lnSpc>
              <a:spcPct val="100000"/>
            </a:lnSpc>
            <a:tabLst>
              <a:tab algn="l"/>
            </a:tabLst>
          </a:pPr>
          <a:endParaRPr b="0" lang="de-DE" spc="-1" sz="1100" strike="noStrike">
            <a:latin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2.71"/>
    <col customWidth="1" min="3" max="3" width="21.57"/>
    <col customWidth="1" min="4" max="5" width="2.71"/>
    <col customWidth="1" min="6" max="6" width="23.29"/>
    <col customWidth="1" min="7" max="7" width="2.86"/>
    <col customWidth="1" min="8" max="8" width="23.29"/>
    <col customWidth="1" min="9" max="9" width="22.71"/>
    <col customWidth="1" min="10" max="11" width="12.0"/>
  </cols>
  <sheetData>
    <row r="1" ht="48.75" customHeight="1"/>
    <row r="2" ht="14.25" customHeight="1">
      <c r="A2" s="1" t="s">
        <v>0</v>
      </c>
      <c r="B2" s="1"/>
      <c r="C2" s="2">
        <v>45383.0</v>
      </c>
      <c r="D2" s="2"/>
      <c r="E2" s="2"/>
      <c r="F2" s="1" t="s">
        <v>1</v>
      </c>
      <c r="G2" s="1"/>
      <c r="H2" s="3" t="str">
        <f>TODAY()</f>
        <v>Stand: 05/03/2024</v>
      </c>
      <c r="I2" s="4"/>
      <c r="J2" s="4"/>
      <c r="K2" s="4"/>
    </row>
    <row r="3" ht="14.25" customHeight="1">
      <c r="A3" s="5"/>
      <c r="B3" s="6"/>
      <c r="C3" s="7" t="s">
        <v>2</v>
      </c>
      <c r="D3" s="8"/>
      <c r="E3" s="9"/>
      <c r="F3" s="7" t="s">
        <v>3</v>
      </c>
      <c r="G3" s="6"/>
      <c r="H3" s="7" t="s">
        <v>4</v>
      </c>
      <c r="I3" s="10" t="s">
        <v>5</v>
      </c>
    </row>
    <row r="4" ht="9.75" customHeight="1">
      <c r="A4" s="11">
        <v>45383.0</v>
      </c>
      <c r="B4" s="12"/>
      <c r="C4" s="13" t="s">
        <v>6</v>
      </c>
      <c r="D4" s="14"/>
      <c r="E4" s="15"/>
      <c r="F4" s="13" t="str">
        <f>IF(D4="","",IF(E4="I",VLOOKUP(D4,Liste!$A$1:$C$11,2)&amp;" (IGB)",IF(E4="M",VLOOKUP(D4,Liste!$A$1:$C$11,2)&amp;" (MuPa)",VLOOKUP(D4,Liste!$A$1:$C$11,2))))</f>
        <v/>
      </c>
      <c r="G4" s="14"/>
      <c r="H4" s="16" t="str">
        <f>""</f>
        <v/>
      </c>
      <c r="I4" s="17"/>
    </row>
    <row r="5" ht="9.75" customHeight="1">
      <c r="A5" s="18"/>
      <c r="B5" s="19"/>
      <c r="C5" s="20" t="str">
        <f>IF(B5="","-",VLOOKUP(B5,Liste!$A$1:$C$11,3)&amp;" (13-19)")</f>
        <v>-</v>
      </c>
      <c r="D5" s="21"/>
      <c r="E5" s="22"/>
      <c r="F5" s="20"/>
      <c r="G5" s="21"/>
      <c r="H5" s="23"/>
      <c r="I5" s="17"/>
    </row>
    <row r="6" ht="9.75" customHeight="1">
      <c r="A6" s="18"/>
      <c r="B6" s="19">
        <v>11.0</v>
      </c>
      <c r="C6" s="24" t="s">
        <v>7</v>
      </c>
      <c r="D6" s="21"/>
      <c r="E6" s="22"/>
      <c r="F6" s="20" t="str">
        <f>IF(D6="","-",IF(E6="I",VLOOKUP(D6,Liste!$A$1:$C$11,2)&amp;" (IGB)",IF(E6="M",VLOOKUP(D6,Liste!$A$1:$C$11,2)&amp;" (MuPa)",VLOOKUP(D6,Liste!$A$1:$C$11,2))))</f>
        <v>-</v>
      </c>
      <c r="G6" s="21"/>
      <c r="H6" s="23" t="str">
        <f>IF(G6="","-",VLOOKUP(G6,Liste!$A$1:$C$11,2))</f>
        <v>-</v>
      </c>
      <c r="I6" s="17"/>
    </row>
    <row r="7" ht="9.75" customHeight="1">
      <c r="A7" s="25"/>
      <c r="B7" s="26"/>
      <c r="C7" s="27" t="str">
        <f>IF(B7="","-",VLOOKUP(B7,Liste!$A$1:$C$11,3)&amp;" (1-7)")</f>
        <v>-</v>
      </c>
      <c r="D7" s="28"/>
      <c r="E7" s="29"/>
      <c r="F7" s="27" t="str">
        <f>IF(D7="","",IF(E7="I",VLOOKUP(D7,Liste!$A$1:$C$11,2)&amp;" (IGB)",IF(E7="M",VLOOKUP(D7,Liste!$A$1:$C$11,2)&amp;" (MuPa)",VLOOKUP(D7,Liste!$A$1:$C$11,2))))</f>
        <v/>
      </c>
      <c r="G7" s="28"/>
      <c r="H7" s="30" t="str">
        <f t="shared" ref="H7:H8" si="1">""</f>
        <v/>
      </c>
      <c r="I7" s="31"/>
      <c r="K7" s="32"/>
    </row>
    <row r="8" ht="9.75" customHeight="1">
      <c r="A8" s="11">
        <v>45384.0</v>
      </c>
      <c r="B8" s="12">
        <v>2.0</v>
      </c>
      <c r="C8" s="13" t="str">
        <f>IF(B8="","-",IF(B9="",VLOOKUP(B8,Liste!$A$1:$C$11,3)&amp;" (Tag)",VLOOKUP(B8,Liste!$A$1:$C$11,3)&amp;" (7-13)"))</f>
        <v>Meike N. (Tag)</v>
      </c>
      <c r="D8" s="14"/>
      <c r="E8" s="15"/>
      <c r="F8" s="13" t="str">
        <f>IF(D8="","",IF(E8="I",VLOOKUP(D8,Liste!$A$1:$C$11,2)&amp;" (IGB)",IF(E8="M",VLOOKUP(D8,Liste!$A$1:$C$11,2)&amp;" (MuPa)",VLOOKUP(D8,Liste!$A$1:$C$11,2))))</f>
        <v/>
      </c>
      <c r="G8" s="14"/>
      <c r="H8" s="16" t="str">
        <f t="shared" si="1"/>
        <v/>
      </c>
      <c r="I8" s="17"/>
    </row>
    <row r="9" ht="9.75" customHeight="1">
      <c r="A9" s="18"/>
      <c r="B9" s="19"/>
      <c r="C9" s="20" t="str">
        <f>IF(B9="","-",VLOOKUP(B9,Liste!$A$1:$C$11,3)&amp;" (13-19)")</f>
        <v>-</v>
      </c>
      <c r="D9" s="21"/>
      <c r="E9" s="22"/>
      <c r="F9" s="20"/>
      <c r="G9" s="21"/>
      <c r="H9" s="23"/>
      <c r="I9" s="17"/>
    </row>
    <row r="10" ht="9.75" customHeight="1">
      <c r="A10" s="18"/>
      <c r="B10" s="19">
        <v>6.0</v>
      </c>
      <c r="C10" s="20" t="str">
        <f>IF(B10="","-",IF(B11="",VLOOKUP(B10,Liste!$A$1:$C$11,3)&amp;" (Nacht)",VLOOKUP(B10,Liste!$A$1:$C$11,3)&amp;" (19-1)"))</f>
        <v>Belinda B. (Nacht)</v>
      </c>
      <c r="D10" s="21"/>
      <c r="E10" s="22"/>
      <c r="F10" s="20" t="s">
        <v>8</v>
      </c>
      <c r="G10" s="21"/>
      <c r="H10" s="33" t="s">
        <v>8</v>
      </c>
      <c r="I10" s="17"/>
    </row>
    <row r="11" ht="9.75" customHeight="1">
      <c r="A11" s="25"/>
      <c r="B11" s="26"/>
      <c r="C11" s="27" t="str">
        <f>IF(B11="","-",VLOOKUP(B11,Liste!$A$1:$C$11,3)&amp;" (1-7)")</f>
        <v>-</v>
      </c>
      <c r="D11" s="28"/>
      <c r="E11" s="29"/>
      <c r="F11" s="27" t="str">
        <f>IF(D11="","",IF(E11="I",VLOOKUP(D11,Liste!$A$1:$C$11,2)&amp;" (IGB)",IF(E11="M",VLOOKUP(D11,Liste!$A$1:$C$11,2)&amp;" (MuPa)",VLOOKUP(D11,Liste!$A$1:$C$11,2))))</f>
        <v/>
      </c>
      <c r="G11" s="28"/>
      <c r="H11" s="30"/>
      <c r="I11" s="31"/>
      <c r="K11" s="32"/>
    </row>
    <row r="12" ht="9.75" customHeight="1">
      <c r="A12" s="11" t="str">
        <f>A8+1</f>
        <v>Wed, 3/ Apr</v>
      </c>
      <c r="B12" s="12">
        <v>4.0</v>
      </c>
      <c r="C12" s="13" t="str">
        <f>IF(B12="","-",IF(B13="",VLOOKUP(B12,Liste!$A$1:$C$11,3)&amp;" (Tag)",VLOOKUP(B12,Liste!$A$1:$C$11,3)&amp;" (7-13)"))</f>
        <v>Astrid H. (Tag)</v>
      </c>
      <c r="D12" s="14"/>
      <c r="E12" s="15"/>
      <c r="F12" s="13" t="str">
        <f>IF(D12="","",IF(E12="I",VLOOKUP(D12,Liste!$A$1:$C$11,2)&amp;" (IGB)",IF(E12="M",VLOOKUP(D12,Liste!$A$1:$C$11,2)&amp;" (MuPa)",VLOOKUP(D12,Liste!$A$1:$C$11,2))))</f>
        <v/>
      </c>
      <c r="G12" s="14"/>
      <c r="H12" s="16" t="str">
        <f>""</f>
        <v/>
      </c>
      <c r="I12" s="34"/>
    </row>
    <row r="13" ht="9.75" customHeight="1">
      <c r="A13" s="18"/>
      <c r="B13" s="19"/>
      <c r="C13" s="20" t="str">
        <f>IF(B13="","-",VLOOKUP(B13,Liste!$A$1:$C$11,3)&amp;" (13-19)")</f>
        <v>-</v>
      </c>
      <c r="D13" s="21"/>
      <c r="E13" s="22"/>
      <c r="F13" s="20"/>
      <c r="G13" s="21"/>
      <c r="H13" s="23"/>
      <c r="I13" s="34"/>
    </row>
    <row r="14" ht="9.75" customHeight="1">
      <c r="A14" s="18"/>
      <c r="B14" s="19">
        <v>8.0</v>
      </c>
      <c r="C14" s="20" t="str">
        <f>IF(B14="","-",IF(B15="",VLOOKUP(B14,Liste!$A$1:$C$11,3)&amp;" (Nacht)",VLOOKUP(B14,Liste!$A$1:$C$11,3)&amp;" (19-1)"))</f>
        <v>Cecil R. (Nacht)</v>
      </c>
      <c r="D14" s="21"/>
      <c r="E14" s="22"/>
      <c r="F14" s="24" t="s">
        <v>9</v>
      </c>
      <c r="G14" s="21"/>
      <c r="H14" s="23" t="str">
        <f>IF(G14="","-",VLOOKUP(G14,Liste!$A$1:$C$11,2))</f>
        <v>-</v>
      </c>
      <c r="I14" s="34"/>
    </row>
    <row r="15" ht="9.75" customHeight="1">
      <c r="A15" s="25"/>
      <c r="B15" s="26"/>
      <c r="C15" s="27" t="str">
        <f>IF(B15="","-",VLOOKUP(B15,Liste!$A$1:$C$11,3)&amp;" (1-7)")</f>
        <v>-</v>
      </c>
      <c r="D15" s="28"/>
      <c r="E15" s="29"/>
      <c r="F15" s="27" t="str">
        <f>IF(D15="","",IF(E15="I",VLOOKUP(D15,Liste!$A$1:$C$11,2)&amp;" (IGB)",IF(E15="M",VLOOKUP(D15,Liste!$A$1:$C$11,2)&amp;" (MuPa)",VLOOKUP(D15,Liste!$A$1:$C$11,2))))</f>
        <v/>
      </c>
      <c r="G15" s="28"/>
      <c r="H15" s="30"/>
      <c r="I15" s="35"/>
    </row>
    <row r="16" ht="9.75" customHeight="1">
      <c r="A16" s="11" t="str">
        <f>A12+1</f>
        <v>Thu, 4/ Apr</v>
      </c>
      <c r="B16" s="12"/>
      <c r="C16" s="13" t="s">
        <v>6</v>
      </c>
      <c r="D16" s="14"/>
      <c r="E16" s="15"/>
      <c r="F16" s="13" t="str">
        <f>IF(D16="","",IF(E16="I",VLOOKUP(D16,Liste!$A$1:$C$11,2)&amp;" (IGB)",IF(E16="M",VLOOKUP(D16,Liste!$A$1:$C$11,2)&amp;" (MuPa)",VLOOKUP(D16,Liste!$A$1:$C$11,2))))</f>
        <v/>
      </c>
      <c r="G16" s="14"/>
      <c r="H16" s="16" t="str">
        <f>""</f>
        <v/>
      </c>
      <c r="I16" s="17"/>
    </row>
    <row r="17" ht="9.75" customHeight="1">
      <c r="A17" s="18"/>
      <c r="B17" s="19"/>
      <c r="C17" s="20" t="str">
        <f>IF(B17="","-",VLOOKUP(B17,Liste!$A$1:$C$11,3)&amp;" (13-19)")</f>
        <v>-</v>
      </c>
      <c r="D17" s="21"/>
      <c r="E17" s="22"/>
      <c r="F17" s="20"/>
      <c r="G17" s="21"/>
      <c r="H17" s="23"/>
      <c r="I17" s="17"/>
    </row>
    <row r="18" ht="9.75" customHeight="1">
      <c r="A18" s="18"/>
      <c r="B18" s="19">
        <v>4.0</v>
      </c>
      <c r="C18" s="20" t="str">
        <f>IF(B18="","-",IF(B19="",VLOOKUP(B18,Liste!$A$1:$C$11,3)&amp;" (Nacht)",VLOOKUP(B18,Liste!$A$1:$C$11,3)&amp;" (19-1)"))</f>
        <v>Astrid H. (Nacht)</v>
      </c>
      <c r="D18" s="21"/>
      <c r="E18" s="36"/>
      <c r="F18" s="24" t="s">
        <v>9</v>
      </c>
      <c r="G18" s="21"/>
      <c r="H18" s="24" t="s">
        <v>9</v>
      </c>
      <c r="I18" s="17"/>
    </row>
    <row r="19" ht="9.75" customHeight="1">
      <c r="A19" s="25"/>
      <c r="B19" s="26"/>
      <c r="C19" s="27" t="str">
        <f>IF(B19="","-",VLOOKUP(B19,Liste!$A$1:$C$11,3)&amp;" (1-7)")</f>
        <v>-</v>
      </c>
      <c r="D19" s="28"/>
      <c r="E19" s="29"/>
      <c r="F19" s="27" t="str">
        <f>IF(D19="","",IF(E19="I",VLOOKUP(D19,Liste!$A$1:$C$11,2)&amp;" (IGB)",IF(E19="M",VLOOKUP(D19,Liste!$A$1:$C$11,2)&amp;" (MuPa)",VLOOKUP(D19,Liste!$A$1:$C$11,2))))</f>
        <v/>
      </c>
      <c r="G19" s="28"/>
      <c r="H19" s="37" t="s">
        <v>10</v>
      </c>
      <c r="I19" s="31"/>
    </row>
    <row r="20" ht="9.75" customHeight="1">
      <c r="A20" s="11" t="str">
        <f>A16+1</f>
        <v>Fri, 5/ Apr</v>
      </c>
      <c r="B20" s="12">
        <v>2.0</v>
      </c>
      <c r="C20" s="13" t="str">
        <f>IF(B20="","-",IF(B21="",VLOOKUP(B20,Liste!$A$1:$C$11,3)&amp;" (Tag)",VLOOKUP(B20,Liste!$A$1:$C$11,3)&amp;" (7-13)"))</f>
        <v>Meike N. (Tag)</v>
      </c>
      <c r="D20" s="14"/>
      <c r="E20" s="15"/>
      <c r="F20" s="13" t="str">
        <f>IF(D20="","",IF(E20="I",VLOOKUP(D20,Liste!$A$1:$C$11,2)&amp;" (IGB)",IF(E20="M",VLOOKUP(D20,Liste!$A$1:$C$11,2)&amp;" (MuPa)",VLOOKUP(D20,Liste!$A$1:$C$11,2))))</f>
        <v/>
      </c>
      <c r="G20" s="14"/>
      <c r="H20" s="16" t="str">
        <f>""</f>
        <v/>
      </c>
      <c r="I20" s="31"/>
    </row>
    <row r="21" ht="9.75" customHeight="1">
      <c r="A21" s="18"/>
      <c r="B21" s="19"/>
      <c r="C21" s="20" t="str">
        <f>IF(B21="","-",VLOOKUP(B21,Liste!$A$1:$C$11,3)&amp;" (13-19)")</f>
        <v>-</v>
      </c>
      <c r="D21" s="21"/>
      <c r="E21" s="22"/>
      <c r="F21" s="20" t="str">
        <f>IF(D21="","-",IF(E21="I",VLOOKUP(D21,Liste!$A$1:$C$11,2)&amp;" (IGB)",IF(E21="M",VLOOKUP(D21,Liste!$A$1:$C$11,2)&amp;" (MuPa)",VLOOKUP(D21,Liste!$A$1:$C$11,2))))</f>
        <v>-</v>
      </c>
      <c r="G21" s="21"/>
      <c r="H21" s="23"/>
      <c r="I21" s="31"/>
    </row>
    <row r="22" ht="9.75" customHeight="1">
      <c r="A22" s="18"/>
      <c r="B22" s="19">
        <v>11.0</v>
      </c>
      <c r="C22" s="24" t="s">
        <v>7</v>
      </c>
      <c r="D22" s="21"/>
      <c r="E22" s="36"/>
      <c r="F22" s="24" t="s">
        <v>8</v>
      </c>
      <c r="G22" s="21"/>
      <c r="H22" s="23" t="str">
        <f>IF(G22="","-",VLOOKUP(G22,Liste!$A$1:$C$11,2))</f>
        <v>-</v>
      </c>
      <c r="I22" s="31"/>
    </row>
    <row r="23" ht="9.75" customHeight="1">
      <c r="A23" s="25"/>
      <c r="B23" s="26"/>
      <c r="C23" s="27" t="str">
        <f>IF(B23="","-",VLOOKUP(B23,Liste!$A$1:$C$11,3)&amp;" (1-7)")</f>
        <v>-</v>
      </c>
      <c r="D23" s="28"/>
      <c r="E23" s="29"/>
      <c r="F23" s="27" t="str">
        <f>IF(D23="","",IF(E23="I",VLOOKUP(D23,Liste!$A$1:$C$11,2)&amp;" (IGB)",IF(E23="M",VLOOKUP(D23,Liste!$A$1:$C$11,2)&amp;" (MuPa)",VLOOKUP(D23,Liste!$A$1:$C$11,2))))</f>
        <v/>
      </c>
      <c r="G23" s="28"/>
      <c r="H23" s="30"/>
      <c r="I23" s="17"/>
    </row>
    <row r="24" ht="9.75" customHeight="1">
      <c r="A24" s="11" t="str">
        <f>A20+1</f>
        <v>Sat, 6/ Apr</v>
      </c>
      <c r="B24" s="12">
        <v>1.0</v>
      </c>
      <c r="C24" s="13" t="str">
        <f>IF(B24="","-",IF(B25="",VLOOKUP(B24,Liste!$A$1:$C$11,3)&amp;" (Tag)",VLOOKUP(B24,Liste!$A$1:$C$11,3)&amp;" (7-13)"))</f>
        <v>Martina S. (Tag)</v>
      </c>
      <c r="D24" s="14"/>
      <c r="E24" s="15"/>
      <c r="F24" s="13" t="str">
        <f>IF(D24="","",IF(E24="I",VLOOKUP(D24,Liste!$A$1:$C$11,2)&amp;" (IGB)",IF(E24="M",VLOOKUP(D24,Liste!$A$1:$C$11,2)&amp;" (MuPa)",VLOOKUP(D24,Liste!$A$1:$C$11,2))))</f>
        <v/>
      </c>
      <c r="G24" s="14"/>
      <c r="H24" s="16" t="str">
        <f>""</f>
        <v/>
      </c>
      <c r="I24" s="31"/>
    </row>
    <row r="25" ht="9.75" customHeight="1">
      <c r="A25" s="18"/>
      <c r="B25" s="19"/>
      <c r="C25" s="20" t="str">
        <f>IF(B25="","-",VLOOKUP(B25,Liste!$A$1:$C$11,3)&amp;" (13-19)")</f>
        <v>-</v>
      </c>
      <c r="D25" s="21"/>
      <c r="E25" s="22"/>
      <c r="F25" s="20"/>
      <c r="G25" s="21"/>
      <c r="H25" s="23"/>
      <c r="I25" s="31"/>
    </row>
    <row r="26" ht="9.75" customHeight="1">
      <c r="A26" s="18"/>
      <c r="B26" s="19">
        <v>8.0</v>
      </c>
      <c r="C26" s="20" t="str">
        <f>IF(B26="","-",IF(B27="",VLOOKUP(B26,Liste!$A$1:$C$11,3)&amp;" (Nacht)",VLOOKUP(B26,Liste!$A$1:$C$11,3)&amp;" (19-1)"))</f>
        <v>Cecil R. (Nacht)</v>
      </c>
      <c r="D26" s="21"/>
      <c r="E26" s="22"/>
      <c r="F26" s="20" t="str">
        <f>IF(D26="","-",IF(E26="I",VLOOKUP(D26,Liste!$A$1:$C$11,2)&amp;" (IGB)",IF(E26="M",VLOOKUP(D26,Liste!$A$1:$C$11,2)&amp;" (MuPa)",VLOOKUP(D26,Liste!$A$1:$C$11,2))))</f>
        <v>-</v>
      </c>
      <c r="G26" s="21"/>
      <c r="H26" s="23" t="str">
        <f>IF(G26="","-",VLOOKUP(G26,Liste!$A$1:$C$11,2))</f>
        <v>-</v>
      </c>
      <c r="I26" s="31"/>
    </row>
    <row r="27" ht="9.75" customHeight="1">
      <c r="A27" s="25"/>
      <c r="B27" s="26"/>
      <c r="C27" s="27" t="str">
        <f>IF(B27="","-",VLOOKUP(B27,Liste!$A$1:$C$11,3)&amp;" (1-7)")</f>
        <v>-</v>
      </c>
      <c r="D27" s="28"/>
      <c r="E27" s="29"/>
      <c r="F27" s="27" t="str">
        <f>IF(D27="","",IF(E27="I",VLOOKUP(D27,Liste!$A$1:$C$11,2)&amp;" (IGB)",IF(E27="M",VLOOKUP(D27,Liste!$A$1:$C$11,2)&amp;" (MuPa)",VLOOKUP(D27,Liste!$A$1:$C$11,2))))</f>
        <v/>
      </c>
      <c r="G27" s="28"/>
      <c r="H27" s="30" t="str">
        <f t="shared" ref="H27:H28" si="2">""</f>
        <v/>
      </c>
      <c r="I27" s="31"/>
    </row>
    <row r="28" ht="9.75" customHeight="1">
      <c r="A28" s="11" t="str">
        <f>A24+1</f>
        <v>Sun, 7/ Apr</v>
      </c>
      <c r="B28" s="12">
        <v>3.0</v>
      </c>
      <c r="C28" s="13" t="str">
        <f>IF(B28="","-",IF(B29="",VLOOKUP(B28,Liste!$A$1:$C$11,3)&amp;" (Tag)",VLOOKUP(B28,Liste!$A$1:$C$11,3)&amp;" (7-13)"))</f>
        <v>Saskia G. (Tag)</v>
      </c>
      <c r="D28" s="14"/>
      <c r="E28" s="15"/>
      <c r="F28" s="13" t="str">
        <f>IF(D28="","",IF(E28="I",VLOOKUP(D28,Liste!$A$1:$C$11,2)&amp;" (IGB)",IF(E28="M",VLOOKUP(D28,Liste!$A$1:$C$11,2)&amp;" (MuPa)",VLOOKUP(D28,Liste!$A$1:$C$11,2))))</f>
        <v/>
      </c>
      <c r="G28" s="14"/>
      <c r="H28" s="16" t="str">
        <f t="shared" si="2"/>
        <v/>
      </c>
      <c r="I28" s="17"/>
    </row>
    <row r="29" ht="9.75" customHeight="1">
      <c r="A29" s="18"/>
      <c r="B29" s="19"/>
      <c r="C29" s="20" t="str">
        <f>IF(B29="","-",VLOOKUP(B29,Liste!$A$1:$C$11,3)&amp;" (13-19)")</f>
        <v>-</v>
      </c>
      <c r="D29" s="21"/>
      <c r="E29" s="22"/>
      <c r="F29" s="20"/>
      <c r="G29" s="21"/>
      <c r="H29" s="23"/>
      <c r="I29" s="17"/>
    </row>
    <row r="30" ht="9.75" customHeight="1">
      <c r="A30" s="18"/>
      <c r="B30" s="19">
        <v>2.0</v>
      </c>
      <c r="C30" s="20" t="str">
        <f>IF(B30="","-",IF(B31="",VLOOKUP(B30,Liste!$A$1:$C$11,3)&amp;" (Nacht)",VLOOKUP(B30,Liste!$A$1:$C$11,3)&amp;" (19-1)"))</f>
        <v>Meike N. (Nacht)</v>
      </c>
      <c r="D30" s="21"/>
      <c r="E30" s="22"/>
      <c r="F30" s="20" t="str">
        <f>IF(D30="","-",IF(E30="I",VLOOKUP(D30,Liste!$A$1:$C$11,2)&amp;" (IGB)",IF(E30="M",VLOOKUP(D30,Liste!$A$1:$C$11,2)&amp;" (MuPa)",VLOOKUP(D30,Liste!$A$1:$C$11,2))))</f>
        <v>-</v>
      </c>
      <c r="G30" s="21"/>
      <c r="H30" s="23" t="str">
        <f>IF(G30="","-",VLOOKUP(G30,Liste!$A$1:$C$11,2))</f>
        <v>-</v>
      </c>
      <c r="I30" s="17"/>
    </row>
    <row r="31" ht="9.75" customHeight="1">
      <c r="A31" s="25"/>
      <c r="B31" s="26"/>
      <c r="C31" s="27" t="str">
        <f>IF(B31="","-",VLOOKUP(B31,Liste!$A$1:$C$11,3)&amp;" (1-7)")</f>
        <v>-</v>
      </c>
      <c r="D31" s="28"/>
      <c r="E31" s="29"/>
      <c r="F31" s="27" t="str">
        <f>IF(D31="","",IF(E31="I",VLOOKUP(D31,Liste!$A$1:$C$11,2)&amp;" (IGB)",IF(E31="M",VLOOKUP(D31,Liste!$A$1:$C$11,2)&amp;" (MuPa)",VLOOKUP(D31,Liste!$A$1:$C$11,2))))</f>
        <v/>
      </c>
      <c r="G31" s="28"/>
      <c r="H31" s="30" t="str">
        <f t="shared" ref="H31:H32" si="3">""</f>
        <v/>
      </c>
      <c r="I31" s="31"/>
    </row>
    <row r="32" ht="9.75" customHeight="1">
      <c r="A32" s="11" t="str">
        <f>A28+1</f>
        <v>Mon, 8/ Apr</v>
      </c>
      <c r="B32" s="12">
        <v>8.0</v>
      </c>
      <c r="C32" s="13" t="str">
        <f>IF(B32="","-",IF(B33="",VLOOKUP(B32,Liste!$A$1:$C$11,3)&amp;" (Tag)",VLOOKUP(B32,Liste!$A$1:$C$11,3)&amp;" (7-13)"))</f>
        <v>Cecil R. (Tag)</v>
      </c>
      <c r="D32" s="14"/>
      <c r="E32" s="15"/>
      <c r="F32" s="13" t="str">
        <f>IF(D32="","",IF(E32="I",VLOOKUP(D32,Liste!$A$1:$C$11,2)&amp;" (IGB)",IF(E32="M",VLOOKUP(D32,Liste!$A$1:$C$11,2)&amp;" (MuPa)",VLOOKUP(D32,Liste!$A$1:$C$11,2))))</f>
        <v/>
      </c>
      <c r="G32" s="14"/>
      <c r="H32" s="16" t="str">
        <f t="shared" si="3"/>
        <v/>
      </c>
      <c r="I32" s="31"/>
    </row>
    <row r="33" ht="9.75" customHeight="1">
      <c r="A33" s="18"/>
      <c r="B33" s="19"/>
      <c r="C33" s="20" t="str">
        <f>IF(B33="","-",VLOOKUP(B33,Liste!$A$1:$C$11,3)&amp;" (13-19)")</f>
        <v>-</v>
      </c>
      <c r="D33" s="21"/>
      <c r="E33" s="22"/>
      <c r="F33" s="20"/>
      <c r="G33" s="21"/>
      <c r="H33" s="23"/>
      <c r="I33" s="31"/>
    </row>
    <row r="34" ht="9.75" customHeight="1">
      <c r="A34" s="18"/>
      <c r="B34" s="19"/>
      <c r="C34" s="20" t="s">
        <v>11</v>
      </c>
      <c r="D34" s="21"/>
      <c r="E34" s="36"/>
      <c r="F34" s="24" t="s">
        <v>12</v>
      </c>
      <c r="G34" s="21"/>
      <c r="H34" s="23" t="str">
        <f>IF(G34="","-",VLOOKUP(G34,Liste!$A$1:$C$11,2))</f>
        <v>-</v>
      </c>
      <c r="I34" s="31"/>
    </row>
    <row r="35" ht="9.75" customHeight="1">
      <c r="A35" s="25"/>
      <c r="B35" s="26"/>
      <c r="C35" s="27" t="str">
        <f>IF(B35="","-",VLOOKUP(B35,Liste!$A$1:$C$11,3)&amp;" (1-7)")</f>
        <v>-</v>
      </c>
      <c r="D35" s="28"/>
      <c r="E35" s="29"/>
      <c r="F35" s="27" t="str">
        <f>IF(D35="","",IF(E35="I",VLOOKUP(D35,Liste!$A$1:$C$11,2)&amp;" (IGB)",IF(E35="M",VLOOKUP(D35,Liste!$A$1:$C$11,2)&amp;" (MuPa)",VLOOKUP(D35,Liste!$A$1:$C$11,2))))</f>
        <v/>
      </c>
      <c r="G35" s="28"/>
      <c r="H35" s="30" t="str">
        <f t="shared" ref="H35:H36" si="4">""</f>
        <v/>
      </c>
      <c r="I35" s="17"/>
    </row>
    <row r="36" ht="9.75" customHeight="1">
      <c r="A36" s="11" t="str">
        <f>A32+1</f>
        <v>Tue, 9/ Apr</v>
      </c>
      <c r="B36" s="12">
        <v>1.0</v>
      </c>
      <c r="C36" s="13" t="str">
        <f>IF(B36="","-",IF(B37="",VLOOKUP(B36,Liste!$A$1:$C$11,3)&amp;" (Tag)",VLOOKUP(B36,Liste!$A$1:$C$11,3)&amp;" (7-13)"))</f>
        <v>Martina S. (Tag)</v>
      </c>
      <c r="D36" s="14"/>
      <c r="E36" s="15"/>
      <c r="F36" s="13" t="str">
        <f>IF(D36="","",IF(E36="I",VLOOKUP(D36,Liste!$A$1:$C$11,2)&amp;" (IGB)",IF(E36="M",VLOOKUP(D36,Liste!$A$1:$C$11,2)&amp;" (MuPa)",VLOOKUP(D36,Liste!$A$1:$C$11,2))))</f>
        <v/>
      </c>
      <c r="G36" s="14"/>
      <c r="H36" s="16" t="str">
        <f t="shared" si="4"/>
        <v/>
      </c>
      <c r="I36" s="31"/>
    </row>
    <row r="37" ht="9.75" customHeight="1">
      <c r="A37" s="18"/>
      <c r="B37" s="19"/>
      <c r="C37" s="20" t="str">
        <f>IF(B37="","-",VLOOKUP(B37,Liste!$A$1:$C$11,3)&amp;" (13-19)")</f>
        <v>-</v>
      </c>
      <c r="D37" s="21"/>
      <c r="E37" s="22"/>
      <c r="F37" s="20"/>
      <c r="G37" s="21"/>
      <c r="H37" s="23"/>
      <c r="I37" s="31"/>
    </row>
    <row r="38" ht="9.75" customHeight="1">
      <c r="A38" s="18"/>
      <c r="B38" s="19">
        <v>5.0</v>
      </c>
      <c r="C38" s="20" t="str">
        <f>IF(B38="","-",IF(B39="",VLOOKUP(B38,Liste!$A$1:$C$11,3)&amp;" (Nacht)",VLOOKUP(B38,Liste!$A$1:$C$11,3)&amp;" (19-1)"))</f>
        <v>Johanna Z. (Nacht)</v>
      </c>
      <c r="D38" s="21"/>
      <c r="E38" s="22"/>
      <c r="F38" s="24" t="s">
        <v>13</v>
      </c>
      <c r="G38" s="21"/>
      <c r="H38" s="33" t="s">
        <v>9</v>
      </c>
      <c r="I38" s="31"/>
    </row>
    <row r="39" ht="9.75" customHeight="1">
      <c r="A39" s="25"/>
      <c r="B39" s="26"/>
      <c r="C39" s="27" t="str">
        <f>IF(B39="","-",VLOOKUP(B39,Liste!$A$1:$C$11,3)&amp;" (1-7)")</f>
        <v>-</v>
      </c>
      <c r="D39" s="28"/>
      <c r="E39" s="29"/>
      <c r="F39" s="27" t="str">
        <f>IF(D39="","",IF(E39="I",VLOOKUP(D39,Liste!$A$1:$C$11,2)&amp;" (IGB)",IF(E39="M",VLOOKUP(D39,Liste!$A$1:$C$11,2)&amp;" (MuPa)",VLOOKUP(D39,Liste!$A$1:$C$11,2))))</f>
        <v/>
      </c>
      <c r="G39" s="28"/>
      <c r="H39" s="30"/>
      <c r="I39" s="17"/>
    </row>
    <row r="40" ht="9.75" customHeight="1">
      <c r="A40" s="11" t="str">
        <f>A36+1</f>
        <v>Wed, 10/ Apr</v>
      </c>
      <c r="B40" s="12">
        <v>6.0</v>
      </c>
      <c r="C40" s="13" t="str">
        <f>IF(B40="","-",IF(B41="",VLOOKUP(B40,Liste!$A$1:$C$11,3)&amp;" (Tag)",VLOOKUP(B40,Liste!$A$1:$C$11,3)&amp;" (7-13)"))</f>
        <v>Belinda B. (Tag)</v>
      </c>
      <c r="D40" s="14"/>
      <c r="E40" s="15"/>
      <c r="F40" s="13" t="str">
        <f>IF(D40="","",IF(E40="I",VLOOKUP(D40,Liste!$A$1:$C$11,2)&amp;" (IGB)",IF(E40="M",VLOOKUP(D40,Liste!$A$1:$C$11,2)&amp;" (MuPa)",VLOOKUP(D40,Liste!$A$1:$C$11,2))))</f>
        <v/>
      </c>
      <c r="G40" s="14"/>
      <c r="H40" s="16" t="str">
        <f>""</f>
        <v/>
      </c>
      <c r="I40" s="31"/>
    </row>
    <row r="41" ht="9.75" customHeight="1">
      <c r="A41" s="18"/>
      <c r="B41" s="19"/>
      <c r="C41" s="20" t="str">
        <f>IF(B41="","-",VLOOKUP(B41,Liste!$A$1:$C$11,3)&amp;" (13-19)")</f>
        <v>-</v>
      </c>
      <c r="D41" s="21"/>
      <c r="E41" s="22"/>
      <c r="F41" s="20"/>
      <c r="G41" s="21"/>
      <c r="H41" s="23"/>
      <c r="I41" s="31"/>
    </row>
    <row r="42" ht="9.75" customHeight="1">
      <c r="A42" s="18"/>
      <c r="B42" s="19">
        <v>4.0</v>
      </c>
      <c r="C42" s="20" t="str">
        <f>IF(B42="","-",IF(B43="",VLOOKUP(B42,Liste!$A$1:$C$11,3)&amp;" (Nacht)",VLOOKUP(B42,Liste!$A$1:$C$11,3)&amp;" (19-1)"))</f>
        <v>Astrid H. (Nacht)</v>
      </c>
      <c r="D42" s="21"/>
      <c r="E42" s="22"/>
      <c r="F42" s="24" t="s">
        <v>14</v>
      </c>
      <c r="G42" s="21"/>
      <c r="H42" s="23" t="str">
        <f>IF(G42="","-",VLOOKUP(G42,Liste!$A$1:$C$11,2))</f>
        <v>-</v>
      </c>
      <c r="I42" s="31"/>
    </row>
    <row r="43" ht="9.75" customHeight="1">
      <c r="A43" s="25"/>
      <c r="B43" s="26"/>
      <c r="C43" s="27" t="str">
        <f>IF(B43="","-",VLOOKUP(B43,Liste!$A$1:$C$11,3)&amp;" (1-7)")</f>
        <v>-</v>
      </c>
      <c r="D43" s="28"/>
      <c r="E43" s="29"/>
      <c r="F43" s="27" t="str">
        <f>IF(D43="","",IF(E43="I",VLOOKUP(D43,Liste!$A$1:$C$11,2)&amp;" (IGB)",IF(E43="M",VLOOKUP(D43,Liste!$A$1:$C$11,2)&amp;" (MuPa)",VLOOKUP(D43,Liste!$A$1:$C$11,2))))</f>
        <v/>
      </c>
      <c r="G43" s="28"/>
      <c r="H43" s="30"/>
      <c r="I43" s="31"/>
    </row>
    <row r="44" ht="9.75" customHeight="1">
      <c r="A44" s="11" t="str">
        <f>A40+1</f>
        <v>Thu, 11/ Apr</v>
      </c>
      <c r="B44" s="12">
        <v>3.0</v>
      </c>
      <c r="C44" s="13" t="str">
        <f>IF(B44="","-",IF(B45="",VLOOKUP(B44,Liste!$A$1:$C$11,3)&amp;" (Tag)",VLOOKUP(B44,Liste!$A$1:$C$11,3)&amp;" (7-13)"))</f>
        <v>Saskia G. (7-13)</v>
      </c>
      <c r="D44" s="14"/>
      <c r="E44" s="15"/>
      <c r="F44" s="13" t="str">
        <f>IF(D44="","",IF(E44="I",VLOOKUP(D44,Liste!$A$1:$C$11,2)&amp;" (IGB)",IF(E44="M",VLOOKUP(D44,Liste!$A$1:$C$11,2)&amp;" (MuPa)",VLOOKUP(D44,Liste!$A$1:$C$11,2))))</f>
        <v/>
      </c>
      <c r="G44" s="14"/>
      <c r="H44" s="16" t="str">
        <f>""</f>
        <v/>
      </c>
      <c r="I44" s="17"/>
    </row>
    <row r="45" ht="9.75" customHeight="1">
      <c r="A45" s="18"/>
      <c r="B45" s="19">
        <v>2.0</v>
      </c>
      <c r="C45" s="20" t="str">
        <f>IF(B45="","-",VLOOKUP(B45,Liste!$A$1:$C$11,3)&amp;" (13-19)")</f>
        <v>Meike N. (13-19)</v>
      </c>
      <c r="D45" s="21"/>
      <c r="E45" s="22"/>
      <c r="F45" s="20"/>
      <c r="G45" s="21"/>
      <c r="H45" s="23"/>
      <c r="I45" s="17"/>
    </row>
    <row r="46" ht="9.75" customHeight="1">
      <c r="A46" s="18"/>
      <c r="B46" s="19">
        <v>6.0</v>
      </c>
      <c r="C46" s="20" t="str">
        <f>IF(B46="","-",IF(B47="",VLOOKUP(B46,Liste!$A$1:$C$11,3)&amp;" (Nacht)",VLOOKUP(B46,Liste!$A$1:$C$11,3)&amp;" (19-1)"))</f>
        <v>Belinda B. (Nacht)</v>
      </c>
      <c r="D46" s="21"/>
      <c r="E46" s="22"/>
      <c r="F46" s="24" t="s">
        <v>15</v>
      </c>
      <c r="G46" s="21"/>
      <c r="H46" s="33" t="s">
        <v>15</v>
      </c>
      <c r="I46" s="17"/>
    </row>
    <row r="47" ht="9.75" customHeight="1">
      <c r="A47" s="25"/>
      <c r="B47" s="26"/>
      <c r="C47" s="27" t="str">
        <f>IF(B47="","-",VLOOKUP(B47,Liste!$A$1:$C$11,3)&amp;" (1-7)")</f>
        <v>-</v>
      </c>
      <c r="D47" s="28"/>
      <c r="E47" s="29"/>
      <c r="F47" s="27" t="str">
        <f>IF(D47="","",IF(E47="I",VLOOKUP(D47,Liste!$A$1:$C$11,2)&amp;" (IGB)",IF(E47="M",VLOOKUP(D47,Liste!$A$1:$C$11,2)&amp;" (MuPa)",VLOOKUP(D47,Liste!$A$1:$C$11,2))))</f>
        <v/>
      </c>
      <c r="G47" s="28"/>
      <c r="H47" s="37" t="s">
        <v>16</v>
      </c>
      <c r="I47" s="31"/>
    </row>
    <row r="48" ht="9.75" customHeight="1">
      <c r="A48" s="11" t="str">
        <f>A44+1</f>
        <v>Fri, 12/ Apr</v>
      </c>
      <c r="B48" s="12">
        <v>1.0</v>
      </c>
      <c r="C48" s="13" t="str">
        <f>IF(B48="","-",IF(B49="",VLOOKUP(B48,Liste!$A$1:$C$11,3)&amp;" (Tag)",VLOOKUP(B48,Liste!$A$1:$C$11,3)&amp;" (7-13)"))</f>
        <v>Martina S. (Tag)</v>
      </c>
      <c r="D48" s="14"/>
      <c r="E48" s="15"/>
      <c r="F48" s="13" t="str">
        <f>IF(D48="","",IF(E48="I",VLOOKUP(D48,Liste!$A$1:$C$11,2)&amp;" (IGB)",IF(E48="M",VLOOKUP(D48,Liste!$A$1:$C$11,2)&amp;" (MuPa)",VLOOKUP(D48,Liste!$A$1:$C$11,2))))</f>
        <v/>
      </c>
      <c r="G48" s="14"/>
      <c r="H48" s="16" t="str">
        <f>""</f>
        <v/>
      </c>
      <c r="I48" s="17"/>
    </row>
    <row r="49" ht="9.75" customHeight="1">
      <c r="A49" s="18"/>
      <c r="B49" s="19"/>
      <c r="C49" s="20" t="str">
        <f>IF(B49="","-",VLOOKUP(B49,Liste!$A$1:$C$11,3)&amp;" (13-19)")</f>
        <v>-</v>
      </c>
      <c r="D49" s="21"/>
      <c r="E49" s="22"/>
      <c r="F49" s="20"/>
      <c r="G49" s="21"/>
      <c r="H49" s="23"/>
      <c r="I49" s="17"/>
    </row>
    <row r="50" ht="9.75" customHeight="1">
      <c r="A50" s="18"/>
      <c r="B50" s="19">
        <v>2.0</v>
      </c>
      <c r="C50" s="20" t="str">
        <f>IF(B50="","-",IF(B51="",VLOOKUP(B50,Liste!$A$1:$C$11,3)&amp;" (Nacht)",VLOOKUP(B50,Liste!$A$1:$C$11,3)&amp;" (19-1)"))</f>
        <v>Meike N. (Nacht)</v>
      </c>
      <c r="D50" s="21"/>
      <c r="E50" s="22"/>
      <c r="F50" s="24" t="s">
        <v>9</v>
      </c>
      <c r="G50" s="21"/>
      <c r="H50" s="23" t="str">
        <f>IF(G50="","-",VLOOKUP(G50,Liste!$A$1:$C$11,2))</f>
        <v>-</v>
      </c>
      <c r="I50" s="17"/>
    </row>
    <row r="51" ht="9.75" customHeight="1">
      <c r="A51" s="25"/>
      <c r="B51" s="26"/>
      <c r="C51" s="27" t="str">
        <f>IF(B51="","-",VLOOKUP(B51,Liste!$A$1:$C$11,3)&amp;" (1-7)")</f>
        <v>-</v>
      </c>
      <c r="D51" s="28"/>
      <c r="E51" s="29"/>
      <c r="F51" s="27" t="str">
        <f>IF(D51="","",IF(E51="I",VLOOKUP(D51,Liste!$A$1:$C$11,2)&amp;" (IGB)",IF(E51="M",VLOOKUP(D51,Liste!$A$1:$C$11,2)&amp;" (MuPa)",VLOOKUP(D51,Liste!$A$1:$C$11,2))))</f>
        <v/>
      </c>
      <c r="G51" s="28"/>
      <c r="H51" s="30"/>
      <c r="I51" s="31"/>
    </row>
    <row r="52" ht="9.75" customHeight="1">
      <c r="A52" s="11" t="str">
        <f>A48+1</f>
        <v>Sat, 13/ Apr</v>
      </c>
      <c r="B52" s="12"/>
      <c r="C52" s="13" t="s">
        <v>17</v>
      </c>
      <c r="D52" s="14"/>
      <c r="E52" s="15"/>
      <c r="F52" s="13" t="str">
        <f>IF(D52="","",IF(E52="I",VLOOKUP(D52,Liste!$A$1:$C$11,2)&amp;" (IGB)",IF(E52="M",VLOOKUP(D52,Liste!$A$1:$C$11,2)&amp;" (MuPa)",VLOOKUP(D52,Liste!$A$1:$C$11,2))))</f>
        <v/>
      </c>
      <c r="G52" s="14"/>
      <c r="H52" s="16" t="str">
        <f>""</f>
        <v/>
      </c>
      <c r="I52" s="17"/>
    </row>
    <row r="53" ht="9.75" customHeight="1">
      <c r="A53" s="18"/>
      <c r="B53" s="19"/>
      <c r="C53" s="20" t="str">
        <f>IF(B53="","-",VLOOKUP(B53,Liste!$A$1:$C$11,3)&amp;" (13-19)")</f>
        <v>-</v>
      </c>
      <c r="D53" s="21"/>
      <c r="E53" s="22"/>
      <c r="F53" s="20"/>
      <c r="G53" s="21"/>
      <c r="H53" s="23"/>
      <c r="I53" s="17"/>
    </row>
    <row r="54" ht="9.75" customHeight="1">
      <c r="A54" s="18"/>
      <c r="B54" s="19"/>
      <c r="C54" s="20" t="s">
        <v>11</v>
      </c>
      <c r="D54" s="21"/>
      <c r="E54" s="22"/>
      <c r="F54" s="20" t="str">
        <f>IF(D54="","-",IF(E54="I",VLOOKUP(D54,Liste!$A$1:$C$11,2)&amp;" (IGB)",IF(E54="M",VLOOKUP(D54,Liste!$A$1:$C$11,2)&amp;" (MuPa)",VLOOKUP(D54,Liste!$A$1:$C$11,2))))</f>
        <v>-</v>
      </c>
      <c r="G54" s="21"/>
      <c r="H54" s="23" t="str">
        <f>IF(G54="","-",VLOOKUP(G54,Liste!$A$1:$C$11,2))</f>
        <v>-</v>
      </c>
      <c r="I54" s="17"/>
    </row>
    <row r="55" ht="9.75" customHeight="1">
      <c r="A55" s="25"/>
      <c r="B55" s="26"/>
      <c r="C55" s="27" t="str">
        <f>IF(B55="","-",VLOOKUP(B55,Liste!$A$1:$C$11,3)&amp;" (1-7)")</f>
        <v>-</v>
      </c>
      <c r="D55" s="28"/>
      <c r="E55" s="29"/>
      <c r="F55" s="27" t="str">
        <f>IF(D55="","",IF(E55="I",VLOOKUP(D55,Liste!$A$1:$C$11,2)&amp;" (IGB)",IF(E55="M",VLOOKUP(D55,Liste!$A$1:$C$11,2)&amp;" (MuPa)",VLOOKUP(D55,Liste!$A$1:$C$11,2))))</f>
        <v/>
      </c>
      <c r="G55" s="28"/>
      <c r="H55" s="30"/>
      <c r="I55" s="31"/>
    </row>
    <row r="56" ht="9.75" customHeight="1">
      <c r="A56" s="11" t="str">
        <f>A52+1</f>
        <v>Sun, 14/ Apr</v>
      </c>
      <c r="B56" s="12">
        <v>3.0</v>
      </c>
      <c r="C56" s="13" t="str">
        <f>IF(B56="","-",IF(B57="",VLOOKUP(B56,Liste!$A$1:$C$11,3)&amp;" (Tag)",VLOOKUP(B56,Liste!$A$1:$C$11,3)&amp;" (7-13)"))</f>
        <v>Saskia G. (Tag)</v>
      </c>
      <c r="D56" s="14"/>
      <c r="E56" s="15"/>
      <c r="F56" s="13" t="str">
        <f>IF(D56="","",IF(E56="I",VLOOKUP(D56,Liste!$A$1:$C$11,2)&amp;" (IGB)",IF(E56="M",VLOOKUP(D56,Liste!$A$1:$C$11,2)&amp;" (MuPa)",VLOOKUP(D56,Liste!$A$1:$C$11,2))))</f>
        <v/>
      </c>
      <c r="G56" s="14"/>
      <c r="H56" s="16" t="str">
        <f>""</f>
        <v/>
      </c>
      <c r="I56" s="31"/>
    </row>
    <row r="57" ht="9.75" customHeight="1">
      <c r="A57" s="18"/>
      <c r="B57" s="19"/>
      <c r="C57" s="20" t="str">
        <f>IF(B57="","-",VLOOKUP(B57,Liste!$A$1:$C$11,3)&amp;" (13-19)")</f>
        <v>-</v>
      </c>
      <c r="D57" s="21"/>
      <c r="E57" s="22"/>
      <c r="F57" s="20"/>
      <c r="G57" s="21"/>
      <c r="H57" s="23"/>
      <c r="I57" s="31"/>
    </row>
    <row r="58" ht="9.75" customHeight="1">
      <c r="A58" s="18"/>
      <c r="B58" s="19">
        <v>6.0</v>
      </c>
      <c r="C58" s="20" t="s">
        <v>18</v>
      </c>
      <c r="D58" s="21"/>
      <c r="E58" s="22"/>
      <c r="F58" s="20" t="str">
        <f>IF(D58="","-",IF(E58="I",VLOOKUP(D58,Liste!$A$1:$C$11,2)&amp;" (IGB)",IF(E58="M",VLOOKUP(D58,Liste!$A$1:$C$11,2)&amp;" (MuPa)",VLOOKUP(D58,Liste!$A$1:$C$11,2))))</f>
        <v>-</v>
      </c>
      <c r="G58" s="21"/>
      <c r="H58" s="23" t="str">
        <f>IF(G58="","-",VLOOKUP(G58,Liste!$A$1:$C$11,2))</f>
        <v>-</v>
      </c>
      <c r="I58" s="31"/>
    </row>
    <row r="59" ht="9.75" customHeight="1">
      <c r="A59" s="25"/>
      <c r="B59" s="26"/>
      <c r="C59" s="27" t="str">
        <f>IF(B59="","-",VLOOKUP(B59,Liste!$A$1:$C$11,3)&amp;" (1-7)")</f>
        <v>-</v>
      </c>
      <c r="D59" s="28"/>
      <c r="E59" s="29"/>
      <c r="F59" s="27" t="str">
        <f>IF(D59="","",IF(E59="I",VLOOKUP(D59,Liste!$A$1:$C$11,2)&amp;" (IGB)",IF(E59="M",VLOOKUP(D59,Liste!$A$1:$C$11,2)&amp;" (MuPa)",VLOOKUP(D59,Liste!$A$1:$C$11,2))))</f>
        <v/>
      </c>
      <c r="G59" s="28"/>
      <c r="H59" s="30" t="str">
        <f t="shared" ref="H59:H60" si="5">""</f>
        <v/>
      </c>
      <c r="I59" s="17"/>
    </row>
    <row r="60" ht="9.75" customHeight="1">
      <c r="A60" s="11" t="str">
        <f>A56+1</f>
        <v>Mon, 15/ Apr</v>
      </c>
      <c r="B60" s="12">
        <v>8.0</v>
      </c>
      <c r="C60" s="13" t="str">
        <f>IF(B60="","-",IF(B61="",VLOOKUP(B60,Liste!$A$1:$C$11,3)&amp;" (Tag)",VLOOKUP(B60,Liste!$A$1:$C$11,3)&amp;" (7-13)"))</f>
        <v>Cecil R. (Tag)</v>
      </c>
      <c r="D60" s="14"/>
      <c r="E60" s="15"/>
      <c r="F60" s="13" t="str">
        <f>IF(D60="","",IF(E60="I",VLOOKUP(D60,Liste!$A$1:$C$11,2)&amp;" (IGB)",IF(E60="M",VLOOKUP(D60,Liste!$A$1:$C$11,2)&amp;" (MuPa)",VLOOKUP(D60,Liste!$A$1:$C$11,2))))</f>
        <v/>
      </c>
      <c r="G60" s="14"/>
      <c r="H60" s="16" t="str">
        <f t="shared" si="5"/>
        <v/>
      </c>
      <c r="I60" s="31"/>
    </row>
    <row r="61" ht="9.75" customHeight="1">
      <c r="A61" s="18"/>
      <c r="B61" s="19"/>
      <c r="C61" s="20" t="str">
        <f>IF(B61="","-",VLOOKUP(B61,Liste!$A$1:$C$11,3)&amp;" (13-19)")</f>
        <v>-</v>
      </c>
      <c r="D61" s="21"/>
      <c r="E61" s="22"/>
      <c r="F61" s="20"/>
      <c r="G61" s="21"/>
      <c r="H61" s="23"/>
      <c r="I61" s="31"/>
    </row>
    <row r="62" ht="9.75" customHeight="1">
      <c r="A62" s="18"/>
      <c r="B62" s="19">
        <v>11.0</v>
      </c>
      <c r="C62" s="24" t="s">
        <v>7</v>
      </c>
      <c r="D62" s="21"/>
      <c r="E62" s="22"/>
      <c r="F62" s="24" t="s">
        <v>12</v>
      </c>
      <c r="G62" s="21"/>
      <c r="H62" s="23" t="str">
        <f>IF(G62="","-",VLOOKUP(G62,Liste!$A$1:$C$11,2))</f>
        <v>-</v>
      </c>
      <c r="I62" s="31"/>
    </row>
    <row r="63" ht="9.75" customHeight="1">
      <c r="A63" s="25"/>
      <c r="B63" s="26"/>
      <c r="C63" s="27" t="str">
        <f>IF(B63="","-",VLOOKUP(B63,Liste!$A$1:$C$11,3)&amp;" (1-7)")</f>
        <v>-</v>
      </c>
      <c r="D63" s="28"/>
      <c r="E63" s="29"/>
      <c r="F63" s="27" t="str">
        <f>IF(D63="","",IF(E63="I",VLOOKUP(D63,Liste!$A$1:$C$11,2)&amp;" (IGB)",IF(E63="M",VLOOKUP(D63,Liste!$A$1:$C$11,2)&amp;" (MuPa)",VLOOKUP(D63,Liste!$A$1:$C$11,2))))</f>
        <v/>
      </c>
      <c r="G63" s="28"/>
      <c r="H63" s="30" t="str">
        <f t="shared" ref="H63:H64" si="6">""</f>
        <v/>
      </c>
      <c r="I63" s="17"/>
    </row>
    <row r="64" ht="9.75" customHeight="1">
      <c r="A64" s="11" t="str">
        <f>A60+1</f>
        <v>Tue, 16/ Apr</v>
      </c>
      <c r="B64" s="12">
        <v>2.0</v>
      </c>
      <c r="C64" s="13" t="str">
        <f>IF(B64="","-",IF(B65="",VLOOKUP(B64,Liste!$A$1:$C$11,3)&amp;" (Tag)",VLOOKUP(B64,Liste!$A$1:$C$11,3)&amp;" (7-13)"))</f>
        <v>Meike N. (Tag)</v>
      </c>
      <c r="D64" s="14"/>
      <c r="E64" s="15"/>
      <c r="F64" s="13" t="str">
        <f>IF(D64="","",IF(E64="I",VLOOKUP(D64,Liste!$A$1:$C$11,2)&amp;" (IGB)",IF(E64="M",VLOOKUP(D64,Liste!$A$1:$C$11,2)&amp;" (MuPa)",VLOOKUP(D64,Liste!$A$1:$C$11,2))))</f>
        <v/>
      </c>
      <c r="G64" s="14"/>
      <c r="H64" s="16" t="str">
        <f t="shared" si="6"/>
        <v/>
      </c>
      <c r="I64" s="31"/>
    </row>
    <row r="65" ht="9.75" customHeight="1">
      <c r="A65" s="18"/>
      <c r="B65" s="19"/>
      <c r="C65" s="20" t="str">
        <f>IF(B65="","-",VLOOKUP(B65,Liste!$A$1:$C$11,3)&amp;" (13-19)")</f>
        <v>-</v>
      </c>
      <c r="D65" s="21"/>
      <c r="E65" s="22"/>
      <c r="F65" s="20"/>
      <c r="G65" s="21"/>
      <c r="H65" s="23"/>
      <c r="I65" s="31"/>
    </row>
    <row r="66" ht="9.75" customHeight="1">
      <c r="A66" s="18"/>
      <c r="B66" s="19">
        <v>8.0</v>
      </c>
      <c r="C66" s="20" t="str">
        <f>IF(B66="","-",IF(B67="",VLOOKUP(B66,Liste!$A$1:$C$11,3)&amp;" (Nacht)",VLOOKUP(B66,Liste!$A$1:$C$11,3)&amp;" (19-1)"))</f>
        <v>Cecil R. (Nacht)</v>
      </c>
      <c r="D66" s="21"/>
      <c r="E66" s="22"/>
      <c r="F66" s="24" t="s">
        <v>13</v>
      </c>
      <c r="G66" s="21"/>
      <c r="H66" s="33" t="s">
        <v>12</v>
      </c>
      <c r="I66" s="31"/>
    </row>
    <row r="67" ht="9.75" customHeight="1">
      <c r="A67" s="25"/>
      <c r="B67" s="26"/>
      <c r="C67" s="27" t="str">
        <f>IF(B67="","-",VLOOKUP(B67,Liste!$A$1:$C$11,3)&amp;" (1-7)")</f>
        <v>-</v>
      </c>
      <c r="D67" s="28"/>
      <c r="E67" s="29"/>
      <c r="F67" s="27" t="str">
        <f>IF(D67="","",IF(E67="I",VLOOKUP(D67,Liste!$A$1:$C$11,2)&amp;" (IGB)",IF(E67="M",VLOOKUP(D67,Liste!$A$1:$C$11,2)&amp;" (MuPa)",VLOOKUP(D67,Liste!$A$1:$C$11,2))))</f>
        <v/>
      </c>
      <c r="G67" s="28"/>
      <c r="H67" s="30"/>
      <c r="I67" s="17"/>
    </row>
    <row r="68" ht="9.75" customHeight="1">
      <c r="A68" s="11" t="str">
        <f>A64+1</f>
        <v>Wed, 17/ Apr</v>
      </c>
      <c r="B68" s="12">
        <v>6.0</v>
      </c>
      <c r="C68" s="13" t="str">
        <f>IF(B68="","-",IF(B69="",VLOOKUP(B68,Liste!$A$1:$C$11,3)&amp;" (Tag)",VLOOKUP(B68,Liste!$A$1:$C$11,3)&amp;" (7-13)"))</f>
        <v>Belinda B. (Tag)</v>
      </c>
      <c r="D68" s="14"/>
      <c r="E68" s="15"/>
      <c r="F68" s="13" t="str">
        <f>IF(D68="","",IF(E68="I",VLOOKUP(D68,Liste!$A$1:$C$11,2)&amp;" (IGB)",IF(E68="M",VLOOKUP(D68,Liste!$A$1:$C$11,2)&amp;" (MuPa)",VLOOKUP(D68,Liste!$A$1:$C$11,2))))</f>
        <v/>
      </c>
      <c r="G68" s="14"/>
      <c r="H68" s="16" t="str">
        <f>""</f>
        <v/>
      </c>
      <c r="I68" s="34"/>
    </row>
    <row r="69" ht="9.75" customHeight="1">
      <c r="A69" s="18"/>
      <c r="B69" s="19"/>
      <c r="C69" s="20" t="str">
        <f>IF(B69="","-",VLOOKUP(B69,Liste!$A$1:$C$11,3)&amp;" (13-19)")</f>
        <v>-</v>
      </c>
      <c r="D69" s="21"/>
      <c r="E69" s="22"/>
      <c r="F69" s="20"/>
      <c r="G69" s="21"/>
      <c r="H69" s="23"/>
      <c r="I69" s="34"/>
    </row>
    <row r="70" ht="9.75" customHeight="1">
      <c r="A70" s="18"/>
      <c r="B70" s="19">
        <v>4.0</v>
      </c>
      <c r="C70" s="20" t="str">
        <f>IF(B70="","-",IF(B71="",VLOOKUP(B70,Liste!$A$1:$C$11,3)&amp;" (Nacht)",VLOOKUP(B70,Liste!$A$1:$C$11,3)&amp;" (19-1)"))</f>
        <v>Astrid H. (Nacht)</v>
      </c>
      <c r="D70" s="21"/>
      <c r="E70" s="22"/>
      <c r="F70" s="24" t="s">
        <v>15</v>
      </c>
      <c r="G70" s="21"/>
      <c r="H70" s="23" t="str">
        <f>IF(G70="","-",VLOOKUP(G70,Liste!$A$1:$C$11,2))</f>
        <v>-</v>
      </c>
      <c r="I70" s="34"/>
    </row>
    <row r="71" ht="9.75" customHeight="1">
      <c r="A71" s="25"/>
      <c r="B71" s="26"/>
      <c r="C71" s="27" t="str">
        <f>IF(B71="","-",VLOOKUP(B71,Liste!$A$1:$C$11,3)&amp;" (1-7)")</f>
        <v>-</v>
      </c>
      <c r="D71" s="28"/>
      <c r="E71" s="29"/>
      <c r="F71" s="27" t="str">
        <f>IF(D71="","",IF(E71="I",VLOOKUP(D71,Liste!$A$1:$C$11,2)&amp;" (IGB)",IF(E71="M",VLOOKUP(D71,Liste!$A$1:$C$11,2)&amp;" (MuPa)",VLOOKUP(D71,Liste!$A$1:$C$11,2))))</f>
        <v/>
      </c>
      <c r="G71" s="28"/>
      <c r="H71" s="30"/>
      <c r="I71" s="34"/>
    </row>
    <row r="72" ht="9.75" customHeight="1">
      <c r="A72" s="11" t="str">
        <f>A68+1</f>
        <v>Thu, 18/ Apr</v>
      </c>
      <c r="B72" s="12"/>
      <c r="C72" s="13" t="s">
        <v>19</v>
      </c>
      <c r="D72" s="14"/>
      <c r="E72" s="15"/>
      <c r="F72" s="13" t="str">
        <f>IF(D72="","",IF(E72="I",VLOOKUP(D72,Liste!$A$1:$C$11,2)&amp;" (IGB)",IF(E72="M",VLOOKUP(D72,Liste!$A$1:$C$11,2)&amp;" (MuPa)",VLOOKUP(D72,Liste!$A$1:$C$11,2))))</f>
        <v/>
      </c>
      <c r="G72" s="14"/>
      <c r="H72" s="16" t="str">
        <f>""</f>
        <v/>
      </c>
      <c r="I72" s="34"/>
    </row>
    <row r="73" ht="9.75" customHeight="1">
      <c r="A73" s="18"/>
      <c r="B73" s="19"/>
      <c r="C73" s="20" t="s">
        <v>20</v>
      </c>
      <c r="D73" s="21"/>
      <c r="E73" s="22"/>
      <c r="F73" s="20"/>
      <c r="G73" s="21"/>
      <c r="H73" s="23"/>
      <c r="I73" s="34"/>
    </row>
    <row r="74" ht="9.75" customHeight="1">
      <c r="A74" s="18"/>
      <c r="B74" s="19"/>
      <c r="C74" s="20" t="s">
        <v>21</v>
      </c>
      <c r="D74" s="21"/>
      <c r="E74" s="22"/>
      <c r="F74" s="24" t="s">
        <v>9</v>
      </c>
      <c r="G74" s="21"/>
      <c r="H74" s="33" t="s">
        <v>9</v>
      </c>
      <c r="I74" s="34"/>
    </row>
    <row r="75" ht="9.75" customHeight="1">
      <c r="A75" s="25"/>
      <c r="B75" s="26"/>
      <c r="C75" s="27"/>
      <c r="D75" s="28"/>
      <c r="E75" s="29"/>
      <c r="F75" s="27" t="str">
        <f>IF(D75="","",IF(E75="I",VLOOKUP(D75,Liste!$A$1:$C$11,2)&amp;" (IGB)",IF(E75="M",VLOOKUP(D75,Liste!$A$1:$C$11,2)&amp;" (MuPa)",VLOOKUP(D75,Liste!$A$1:$C$11,2))))</f>
        <v/>
      </c>
      <c r="G75" s="28"/>
      <c r="H75" s="37" t="s">
        <v>22</v>
      </c>
      <c r="I75" s="34"/>
    </row>
    <row r="76" ht="9.75" customHeight="1">
      <c r="A76" s="11" t="str">
        <f>A72+1</f>
        <v>Fri, 19/ Apr</v>
      </c>
      <c r="B76" s="12">
        <v>5.0</v>
      </c>
      <c r="C76" s="13" t="str">
        <f>IF(B76="","-",IF(B77="",VLOOKUP(B76,Liste!$A$1:$C$11,3)&amp;" (Tag)",VLOOKUP(B76,Liste!$A$1:$C$11,3)&amp;" (7-13)"))</f>
        <v>Johanna Z. (Tag)</v>
      </c>
      <c r="D76" s="14"/>
      <c r="E76" s="15"/>
      <c r="F76" s="13" t="str">
        <f>IF(D76="","",IF(E76="I",VLOOKUP(D76,Liste!$A$1:$C$11,2)&amp;" (IGB)",IF(E76="M",VLOOKUP(D76,Liste!$A$1:$C$11,2)&amp;" (MuPa)",VLOOKUP(D76,Liste!$A$1:$C$11,2))))</f>
        <v/>
      </c>
      <c r="G76" s="14"/>
      <c r="H76" s="16" t="str">
        <f>""</f>
        <v/>
      </c>
      <c r="I76" s="34"/>
    </row>
    <row r="77" ht="9.75" customHeight="1">
      <c r="A77" s="18"/>
      <c r="B77" s="19"/>
      <c r="C77" s="20" t="str">
        <f>IF(B77="","-",VLOOKUP(B77,Liste!$A$1:$C$11,3)&amp;" (13-19)")</f>
        <v>-</v>
      </c>
      <c r="D77" s="21"/>
      <c r="E77" s="22"/>
      <c r="F77" s="20"/>
      <c r="G77" s="21"/>
      <c r="H77" s="23"/>
      <c r="I77" s="34"/>
    </row>
    <row r="78" ht="9.75" customHeight="1">
      <c r="A78" s="18"/>
      <c r="B78" s="19"/>
      <c r="C78" s="20" t="str">
        <f>IF(B78="","-",IF(B79="",VLOOKUP(B78,Liste!$A$1:$C$11,3)&amp;" (Nacht)",VLOOKUP(B78,Liste!$A$1:$C$11,3)&amp;" (19-1)"))</f>
        <v>-</v>
      </c>
      <c r="D78" s="21"/>
      <c r="E78" s="22"/>
      <c r="F78" s="24" t="s">
        <v>23</v>
      </c>
      <c r="G78" s="21"/>
      <c r="H78" s="23" t="str">
        <f>IF(G78="","-",VLOOKUP(G78,Liste!$A$1:$C$11,2))</f>
        <v>-</v>
      </c>
      <c r="I78" s="34"/>
    </row>
    <row r="79" ht="9.75" customHeight="1">
      <c r="A79" s="25"/>
      <c r="B79" s="26"/>
      <c r="C79" s="27" t="str">
        <f>IF(B79="","-",VLOOKUP(B79,Liste!$A$1:$C$11,3)&amp;" (1-7)")</f>
        <v>-</v>
      </c>
      <c r="D79" s="28"/>
      <c r="E79" s="29"/>
      <c r="F79" s="27" t="str">
        <f>IF(D79="","",IF(E79="I",VLOOKUP(D79,Liste!$A$1:$C$11,2)&amp;" (IGB)",IF(E79="M",VLOOKUP(D79,Liste!$A$1:$C$11,2)&amp;" (MuPa)",VLOOKUP(D79,Liste!$A$1:$C$11,2))))</f>
        <v/>
      </c>
      <c r="G79" s="28"/>
      <c r="H79" s="30"/>
      <c r="I79" s="34"/>
    </row>
    <row r="80" ht="9.75" customHeight="1">
      <c r="A80" s="11" t="str">
        <f>A76+1</f>
        <v>Sat, 20/ Apr</v>
      </c>
      <c r="B80" s="12">
        <v>11.0</v>
      </c>
      <c r="C80" s="38" t="s">
        <v>24</v>
      </c>
      <c r="D80" s="14"/>
      <c r="E80" s="15"/>
      <c r="F80" s="13" t="str">
        <f>IF(D80="","",IF(E80="I",VLOOKUP(D80,Liste!$A$1:$C$11,2)&amp;" (IGB)",IF(E80="M",VLOOKUP(D80,Liste!$A$1:$C$11,2)&amp;" (MuPa)",VLOOKUP(D80,Liste!$A$1:$C$11,2))))</f>
        <v/>
      </c>
      <c r="G80" s="14"/>
      <c r="H80" s="16" t="str">
        <f>""</f>
        <v/>
      </c>
      <c r="I80" s="34"/>
    </row>
    <row r="81" ht="9.75" customHeight="1">
      <c r="A81" s="18"/>
      <c r="B81" s="19"/>
      <c r="C81" s="20" t="str">
        <f>IF(B81="","-",VLOOKUP(B81,Liste!$A$1:$C$11,3)&amp;" (13-19)")</f>
        <v>-</v>
      </c>
      <c r="D81" s="21"/>
      <c r="E81" s="22"/>
      <c r="F81" s="20"/>
      <c r="G81" s="21"/>
      <c r="H81" s="23"/>
      <c r="I81" s="34"/>
    </row>
    <row r="82" ht="9.75" customHeight="1">
      <c r="A82" s="18"/>
      <c r="B82" s="19">
        <v>3.0</v>
      </c>
      <c r="C82" s="20" t="str">
        <f>IF(B82="","-",IF(B83="",VLOOKUP(B82,Liste!$A$1:$C$11,3)&amp;" (Nacht)",VLOOKUP(B82,Liste!$A$1:$C$11,3)&amp;" (19-1)"))</f>
        <v>Saskia G. (Nacht)</v>
      </c>
      <c r="D82" s="21"/>
      <c r="E82" s="22"/>
      <c r="F82" s="20" t="str">
        <f>IF(D82="","-",IF(E82="I",VLOOKUP(D82,Liste!$A$1:$C$11,2)&amp;" (IGB)",IF(E82="M",VLOOKUP(D82,Liste!$A$1:$C$11,2)&amp;" (MuPa)",VLOOKUP(D82,Liste!$A$1:$C$11,2))))</f>
        <v>-</v>
      </c>
      <c r="G82" s="21"/>
      <c r="H82" s="23" t="str">
        <f>IF(G82="","-",VLOOKUP(G82,Liste!$A$1:$C$11,2))</f>
        <v>-</v>
      </c>
      <c r="I82" s="34"/>
    </row>
    <row r="83" ht="9.75" customHeight="1">
      <c r="A83" s="25"/>
      <c r="B83" s="26"/>
      <c r="C83" s="27" t="str">
        <f>IF(B83="","-",VLOOKUP(B83,Liste!$A$1:$C$11,3)&amp;" (1-7)")</f>
        <v>-</v>
      </c>
      <c r="D83" s="28"/>
      <c r="E83" s="29"/>
      <c r="F83" s="27" t="str">
        <f>IF(D83="","",IF(E83="I",VLOOKUP(D83,Liste!$A$1:$C$11,2)&amp;" (IGB)",IF(E83="M",VLOOKUP(D83,Liste!$A$1:$C$11,2)&amp;" (MuPa)",VLOOKUP(D83,Liste!$A$1:$C$11,2))))</f>
        <v/>
      </c>
      <c r="G83" s="28"/>
      <c r="H83" s="30"/>
      <c r="I83" s="34"/>
    </row>
    <row r="84" ht="9.75" customHeight="1">
      <c r="A84" s="11" t="str">
        <f>A80+1</f>
        <v>Sun, 21/ Apr</v>
      </c>
      <c r="B84" s="12">
        <v>2.0</v>
      </c>
      <c r="C84" s="13" t="str">
        <f>IF(B84="","-",IF(B85="",VLOOKUP(B84,Liste!$A$1:$C$11,3)&amp;" (Tag)",VLOOKUP(B84,Liste!$A$1:$C$11,3)&amp;" (7-13)"))</f>
        <v>Meike N. (Tag)</v>
      </c>
      <c r="D84" s="14"/>
      <c r="E84" s="15"/>
      <c r="F84" s="13" t="str">
        <f>IF(D84="","",IF(E84="I",VLOOKUP(D84,Liste!$A$1:$C$11,2)&amp;" (IGB)",IF(E84="M",VLOOKUP(D84,Liste!$A$1:$C$11,2)&amp;" (MuPa)",VLOOKUP(D84,Liste!$A$1:$C$11,2))))</f>
        <v/>
      </c>
      <c r="G84" s="14"/>
      <c r="H84" s="16" t="str">
        <f>""</f>
        <v/>
      </c>
      <c r="I84" s="34"/>
    </row>
    <row r="85" ht="9.75" customHeight="1">
      <c r="A85" s="18"/>
      <c r="B85" s="19"/>
      <c r="C85" s="20" t="str">
        <f>IF(B85="","-",VLOOKUP(B85,Liste!$A$1:$C$11,3)&amp;" (13-19)")</f>
        <v>-</v>
      </c>
      <c r="D85" s="21"/>
      <c r="E85" s="22"/>
      <c r="F85" s="20"/>
      <c r="G85" s="21"/>
      <c r="H85" s="23"/>
      <c r="I85" s="34"/>
    </row>
    <row r="86" ht="9.75" customHeight="1">
      <c r="A86" s="18"/>
      <c r="B86" s="19">
        <v>11.0</v>
      </c>
      <c r="C86" s="24" t="s">
        <v>7</v>
      </c>
      <c r="D86" s="21"/>
      <c r="E86" s="22"/>
      <c r="F86" s="20" t="str">
        <f>IF(D86="","-",IF(E86="I",VLOOKUP(D86,Liste!$A$1:$C$11,2)&amp;" (IGB)",IF(E86="M",VLOOKUP(D86,Liste!$A$1:$C$11,2)&amp;" (MuPa)",VLOOKUP(D86,Liste!$A$1:$C$11,2))))</f>
        <v>-</v>
      </c>
      <c r="G86" s="21"/>
      <c r="H86" s="23" t="str">
        <f>IF(G86="","-",VLOOKUP(G86,Liste!$A$1:$C$11,2))</f>
        <v>-</v>
      </c>
      <c r="I86" s="34"/>
    </row>
    <row r="87" ht="9.75" customHeight="1">
      <c r="A87" s="25"/>
      <c r="B87" s="26"/>
      <c r="C87" s="27" t="str">
        <f>IF(B87="","-",VLOOKUP(B87,Liste!$A$1:$C$11,3)&amp;" (1-7)")</f>
        <v>-</v>
      </c>
      <c r="D87" s="28"/>
      <c r="E87" s="29"/>
      <c r="F87" s="27" t="str">
        <f>IF(D87="","",IF(E87="I",VLOOKUP(D87,Liste!$A$1:$C$11,2)&amp;" (IGB)",IF(E87="M",VLOOKUP(D87,Liste!$A$1:$C$11,2)&amp;" (MuPa)",VLOOKUP(D87,Liste!$A$1:$C$11,2))))</f>
        <v/>
      </c>
      <c r="G87" s="28"/>
      <c r="H87" s="30" t="str">
        <f t="shared" ref="H87:H88" si="7">""</f>
        <v/>
      </c>
      <c r="I87" s="34"/>
    </row>
    <row r="88" ht="9.75" customHeight="1">
      <c r="A88" s="11" t="str">
        <f>A84+1</f>
        <v>Mon, 22/ Apr</v>
      </c>
      <c r="B88" s="12">
        <v>5.0</v>
      </c>
      <c r="C88" s="13" t="str">
        <f>IF(B88="","-",IF(B89="",VLOOKUP(B88,Liste!$A$1:$C$11,3)&amp;" (Tag)",VLOOKUP(B88,Liste!$A$1:$C$11,3)&amp;" (7-13)"))</f>
        <v>Johanna Z. (Tag)</v>
      </c>
      <c r="D88" s="14"/>
      <c r="E88" s="15"/>
      <c r="F88" s="13" t="str">
        <f>IF(D88="","",IF(E88="I",VLOOKUP(D88,Liste!$A$1:$C$11,2)&amp;" (IGB)",IF(E88="M",VLOOKUP(D88,Liste!$A$1:$C$11,2)&amp;" (MuPa)",VLOOKUP(D88,Liste!$A$1:$C$11,2))))</f>
        <v/>
      </c>
      <c r="G88" s="14"/>
      <c r="H88" s="16" t="str">
        <f t="shared" si="7"/>
        <v/>
      </c>
      <c r="I88" s="34"/>
    </row>
    <row r="89" ht="9.75" customHeight="1">
      <c r="A89" s="18"/>
      <c r="B89" s="19"/>
      <c r="C89" s="20" t="str">
        <f>IF(B89="","-",VLOOKUP(B89,Liste!$A$1:$C$11,3)&amp;" (13-19)")</f>
        <v>-</v>
      </c>
      <c r="D89" s="21"/>
      <c r="E89" s="22"/>
      <c r="F89" s="20"/>
      <c r="G89" s="21"/>
      <c r="H89" s="23"/>
      <c r="I89" s="34"/>
    </row>
    <row r="90" ht="9.75" customHeight="1">
      <c r="A90" s="18"/>
      <c r="B90" s="19">
        <v>8.0</v>
      </c>
      <c r="C90" s="20" t="str">
        <f>IF(B90="","-",IF(B91="",VLOOKUP(B90,Liste!$A$1:$C$11,3)&amp;" (Nacht)",VLOOKUP(B90,Liste!$A$1:$C$11,3)&amp;" (19-1)"))</f>
        <v>Cecil R. (Nacht)</v>
      </c>
      <c r="D90" s="21"/>
      <c r="E90" s="22"/>
      <c r="F90" s="20" t="str">
        <f>IF(D90="","-",IF(E90="I",VLOOKUP(D90,Liste!$A$1:$C$11,2)&amp;" (IGB)",IF(E90="M",VLOOKUP(D90,Liste!$A$1:$C$11,2)&amp;" (MuPa)",VLOOKUP(D90,Liste!$A$1:$C$11,2))))</f>
        <v>-</v>
      </c>
      <c r="G90" s="21"/>
      <c r="H90" s="23" t="str">
        <f>IF(G90="","-",VLOOKUP(G90,Liste!$A$1:$C$11,2))</f>
        <v>-</v>
      </c>
      <c r="I90" s="34"/>
    </row>
    <row r="91" ht="9.75" customHeight="1">
      <c r="A91" s="25"/>
      <c r="B91" s="26"/>
      <c r="C91" s="27" t="str">
        <f>IF(B91="","-",VLOOKUP(B91,Liste!$A$1:$C$11,3)&amp;" (1-7)")</f>
        <v>-</v>
      </c>
      <c r="D91" s="28"/>
      <c r="E91" s="29"/>
      <c r="F91" s="27" t="str">
        <f>IF(D91="","",IF(E91="I",VLOOKUP(D91,Liste!$A$1:$C$11,2)&amp;" (IGB)",IF(E91="M",VLOOKUP(D91,Liste!$A$1:$C$11,2)&amp;" (MuPa)",VLOOKUP(D91,Liste!$A$1:$C$11,2))))</f>
        <v/>
      </c>
      <c r="G91" s="28"/>
      <c r="H91" s="30" t="str">
        <f t="shared" ref="H91:H92" si="8">""</f>
        <v/>
      </c>
      <c r="I91" s="34"/>
    </row>
    <row r="92" ht="9.75" customHeight="1">
      <c r="A92" s="11" t="str">
        <f>A88+1</f>
        <v>Tue, 23/ Apr</v>
      </c>
      <c r="B92" s="12">
        <v>2.0</v>
      </c>
      <c r="C92" s="13" t="str">
        <f>IF(B92="","-",IF(B93="",VLOOKUP(B92,Liste!$A$1:$C$11,3)&amp;" (Tag)",VLOOKUP(B92,Liste!$A$1:$C$11,3)&amp;" (7-13)"))</f>
        <v>Meike N. (Tag)</v>
      </c>
      <c r="D92" s="14"/>
      <c r="E92" s="15"/>
      <c r="F92" s="13" t="str">
        <f>IF(D92="","",IF(E92="I",VLOOKUP(D92,Liste!$A$1:$C$11,2)&amp;" (IGB)",IF(E92="M",VLOOKUP(D92,Liste!$A$1:$C$11,2)&amp;" (MuPa)",VLOOKUP(D92,Liste!$A$1:$C$11,2))))</f>
        <v/>
      </c>
      <c r="G92" s="14"/>
      <c r="H92" s="16" t="str">
        <f t="shared" si="8"/>
        <v/>
      </c>
      <c r="I92" s="34"/>
    </row>
    <row r="93" ht="9.75" customHeight="1">
      <c r="A93" s="18"/>
      <c r="B93" s="19"/>
      <c r="C93" s="20" t="str">
        <f>IF(B93="","-",VLOOKUP(B93,Liste!$A$1:$C$11,3)&amp;" (13-19)")</f>
        <v>-</v>
      </c>
      <c r="D93" s="21"/>
      <c r="E93" s="22"/>
      <c r="F93" s="20"/>
      <c r="G93" s="21"/>
      <c r="H93" s="23"/>
      <c r="I93" s="34"/>
    </row>
    <row r="94" ht="9.75" customHeight="1">
      <c r="A94" s="18"/>
      <c r="B94" s="19">
        <v>5.0</v>
      </c>
      <c r="C94" s="20" t="str">
        <f>IF(B94="","-",IF(B95="",VLOOKUP(B94,Liste!$A$1:$C$11,3)&amp;" (Nacht)",VLOOKUP(B94,Liste!$A$1:$C$11,3)&amp;" (19-1)"))</f>
        <v>Johanna Z. (Nacht)</v>
      </c>
      <c r="D94" s="21"/>
      <c r="E94" s="22"/>
      <c r="F94" s="24" t="s">
        <v>9</v>
      </c>
      <c r="G94" s="21"/>
      <c r="H94" s="33" t="s">
        <v>9</v>
      </c>
      <c r="I94" s="34"/>
    </row>
    <row r="95" ht="9.75" customHeight="1">
      <c r="A95" s="25"/>
      <c r="B95" s="26"/>
      <c r="C95" s="27" t="str">
        <f>IF(B95="","-",VLOOKUP(B95,Liste!$A$1:$C$11,3)&amp;" (1-7)")</f>
        <v>-</v>
      </c>
      <c r="D95" s="28"/>
      <c r="E95" s="29"/>
      <c r="F95" s="27" t="str">
        <f>IF(D95="","",IF(E95="I",VLOOKUP(D95,Liste!$A$1:$C$11,2)&amp;" (IGB)",IF(E95="M",VLOOKUP(D95,Liste!$A$1:$C$11,2)&amp;" (MuPa)",VLOOKUP(D95,Liste!$A$1:$C$11,2))))</f>
        <v/>
      </c>
      <c r="G95" s="28"/>
      <c r="H95" s="30"/>
      <c r="I95" s="34"/>
    </row>
    <row r="96" ht="9.75" customHeight="1">
      <c r="A96" s="11" t="str">
        <f>A92+1</f>
        <v>Wed, 24/ Apr</v>
      </c>
      <c r="B96" s="12">
        <v>8.0</v>
      </c>
      <c r="C96" s="13" t="str">
        <f>IF(B96="","-",IF(B97="",VLOOKUP(B96,Liste!$A$1:$C$11,3)&amp;" (Tag)",VLOOKUP(B96,Liste!$A$1:$C$11,3)&amp;" (7-13)"))</f>
        <v>Cecil R. (Tag)</v>
      </c>
      <c r="D96" s="14"/>
      <c r="E96" s="15"/>
      <c r="F96" s="13" t="str">
        <f>IF(D96="","",IF(E96="I",VLOOKUP(D96,Liste!$A$1:$C$11,2)&amp;" (IGB)",IF(E96="M",VLOOKUP(D96,Liste!$A$1:$C$11,2)&amp;" (MuPa)",VLOOKUP(D96,Liste!$A$1:$C$11,2))))</f>
        <v/>
      </c>
      <c r="G96" s="14"/>
      <c r="H96" s="16" t="str">
        <f>""</f>
        <v/>
      </c>
      <c r="I96" s="34"/>
    </row>
    <row r="97" ht="9.75" customHeight="1">
      <c r="A97" s="18"/>
      <c r="B97" s="19"/>
      <c r="C97" s="20" t="str">
        <f>IF(B97="","-",VLOOKUP(B97,Liste!$A$1:$C$11,3)&amp;" (13-19)")</f>
        <v>-</v>
      </c>
      <c r="D97" s="21"/>
      <c r="E97" s="22"/>
      <c r="F97" s="20"/>
      <c r="G97" s="21"/>
      <c r="H97" s="23"/>
      <c r="I97" s="34"/>
    </row>
    <row r="98" ht="9.75" customHeight="1">
      <c r="A98" s="18"/>
      <c r="B98" s="19"/>
      <c r="C98" s="24" t="s">
        <v>7</v>
      </c>
      <c r="D98" s="21"/>
      <c r="E98" s="22"/>
      <c r="F98" s="20"/>
      <c r="G98" s="21"/>
      <c r="H98" s="23"/>
      <c r="I98" s="34"/>
    </row>
    <row r="99" ht="9.75" customHeight="1">
      <c r="A99" s="25"/>
      <c r="B99" s="26"/>
      <c r="C99" s="27"/>
      <c r="D99" s="28"/>
      <c r="E99" s="29"/>
      <c r="F99" s="27" t="str">
        <f>IF(D99="","",IF(E99="I",VLOOKUP(D99,Liste!$A$1:$C$11,2)&amp;" (IGB)",IF(E99="M",VLOOKUP(D99,Liste!$A$1:$C$11,2)&amp;" (MuPa)",VLOOKUP(D99,Liste!$A$1:$C$11,2))))</f>
        <v/>
      </c>
      <c r="G99" s="28"/>
      <c r="H99" s="30"/>
      <c r="I99" s="34"/>
    </row>
    <row r="100" ht="9.75" customHeight="1">
      <c r="A100" s="11" t="str">
        <f>A96+1</f>
        <v>Thu, 25/ Apr</v>
      </c>
      <c r="B100" s="12"/>
      <c r="C100" s="38" t="s">
        <v>6</v>
      </c>
      <c r="D100" s="14"/>
      <c r="E100" s="15"/>
      <c r="F100" s="13" t="str">
        <f>IF(D100="","",IF(E100="I",VLOOKUP(D100,Liste!$A$1:$C$11,2)&amp;" (IGB)",IF(E100="M",VLOOKUP(D100,Liste!$A$1:$C$11,2)&amp;" (MuPa)",VLOOKUP(D100,Liste!$A$1:$C$11,2))))</f>
        <v/>
      </c>
      <c r="G100" s="14"/>
      <c r="H100" s="16" t="str">
        <f>""</f>
        <v/>
      </c>
      <c r="I100" s="34"/>
    </row>
    <row r="101" ht="9.75" customHeight="1">
      <c r="A101" s="18"/>
      <c r="B101" s="19"/>
      <c r="C101" s="20" t="str">
        <f>IF(B101="","-",VLOOKUP(B101,Liste!$A$1:$C$11,3)&amp;" (13-19)")</f>
        <v>-</v>
      </c>
      <c r="D101" s="21"/>
      <c r="E101" s="22"/>
      <c r="F101" s="20"/>
      <c r="G101" s="21"/>
      <c r="H101" s="23"/>
      <c r="I101" s="34"/>
    </row>
    <row r="102" ht="9.75" customHeight="1">
      <c r="A102" s="18"/>
      <c r="B102" s="19">
        <v>3.0</v>
      </c>
      <c r="C102" s="20" t="str">
        <f>IF(B102="","-",IF(B103="",VLOOKUP(B102,Liste!$A$1:$C$11,3)&amp;" (Nacht)",VLOOKUP(B102,Liste!$A$1:$C$11,3)&amp;" (19-1)"))</f>
        <v>Saskia G. (Nacht)</v>
      </c>
      <c r="D102" s="21"/>
      <c r="E102" s="22"/>
      <c r="F102" s="24" t="s">
        <v>12</v>
      </c>
      <c r="G102" s="21"/>
      <c r="H102" s="33" t="s">
        <v>12</v>
      </c>
      <c r="I102" s="34"/>
    </row>
    <row r="103" ht="9.75" customHeight="1">
      <c r="A103" s="25"/>
      <c r="B103" s="26"/>
      <c r="C103" s="27" t="str">
        <f>IF(B103="","-",VLOOKUP(B103,Liste!$A$1:$C$11,3)&amp;" (1-7)")</f>
        <v>-</v>
      </c>
      <c r="D103" s="28"/>
      <c r="E103" s="29"/>
      <c r="F103" s="27" t="str">
        <f>IF(D103="","",IF(E103="I",VLOOKUP(D103,Liste!$A$1:$C$11,2)&amp;" (IGB)",IF(E103="M",VLOOKUP(D103,Liste!$A$1:$C$11,2)&amp;" (MuPa)",VLOOKUP(D103,Liste!$A$1:$C$11,2))))</f>
        <v/>
      </c>
      <c r="G103" s="28"/>
      <c r="H103" s="37" t="s">
        <v>22</v>
      </c>
      <c r="I103" s="34"/>
    </row>
    <row r="104" ht="9.75" customHeight="1">
      <c r="A104" s="11" t="str">
        <f>A100+1</f>
        <v>Fri, 26/ Apr</v>
      </c>
      <c r="B104" s="12">
        <v>4.0</v>
      </c>
      <c r="C104" s="13" t="str">
        <f>IF(B104="","-",IF(B105="",VLOOKUP(B104,Liste!$A$1:$C$11,3)&amp;" (Tag)",VLOOKUP(B104,Liste!$A$1:$C$11,3)&amp;" (7-13)"))</f>
        <v>Astrid H. (Tag)</v>
      </c>
      <c r="D104" s="14"/>
      <c r="E104" s="15"/>
      <c r="F104" s="13" t="str">
        <f>IF(D104="","",IF(E104="I",VLOOKUP(D104,Liste!$A$1:$C$11,2)&amp;" (IGB)",IF(E104="M",VLOOKUP(D104,Liste!$A$1:$C$11,2)&amp;" (MuPa)",VLOOKUP(D104,Liste!$A$1:$C$11,2))))</f>
        <v/>
      </c>
      <c r="G104" s="14"/>
      <c r="H104" s="16" t="str">
        <f>""</f>
        <v/>
      </c>
      <c r="I104" s="34"/>
    </row>
    <row r="105" ht="9.75" customHeight="1">
      <c r="A105" s="18"/>
      <c r="B105" s="19"/>
      <c r="C105" s="20" t="str">
        <f>IF(B105="","-",VLOOKUP(B105,Liste!$A$1:$C$11,3)&amp;" (13-19)")</f>
        <v>-</v>
      </c>
      <c r="D105" s="21"/>
      <c r="E105" s="22"/>
      <c r="F105" s="20"/>
      <c r="G105" s="21"/>
      <c r="H105" s="23"/>
      <c r="I105" s="34"/>
    </row>
    <row r="106" ht="9.75" customHeight="1">
      <c r="A106" s="18"/>
      <c r="B106" s="19"/>
      <c r="C106" s="20" t="s">
        <v>11</v>
      </c>
      <c r="D106" s="21"/>
      <c r="E106" s="22"/>
      <c r="F106" s="24" t="s">
        <v>15</v>
      </c>
      <c r="G106" s="21"/>
      <c r="H106" s="23" t="str">
        <f>IF(G106="","-",VLOOKUP(G106,Liste!$A$1:$C$11,2))</f>
        <v>-</v>
      </c>
      <c r="I106" s="34"/>
    </row>
    <row r="107" ht="9.75" customHeight="1">
      <c r="A107" s="25"/>
      <c r="B107" s="26"/>
      <c r="C107" s="27" t="str">
        <f>IF(B107="","-",VLOOKUP(B107,Liste!$A$1:$C$11,3)&amp;" (1-7)")</f>
        <v>-</v>
      </c>
      <c r="D107" s="28"/>
      <c r="E107" s="29"/>
      <c r="F107" s="27" t="str">
        <f>IF(D107="","",IF(E107="I",VLOOKUP(D107,Liste!$A$1:$C$11,2)&amp;" (IGB)",IF(E107="M",VLOOKUP(D107,Liste!$A$1:$C$11,2)&amp;" (MuPa)",VLOOKUP(D107,Liste!$A$1:$C$11,2))))</f>
        <v/>
      </c>
      <c r="G107" s="28"/>
      <c r="H107" s="30"/>
      <c r="I107" s="34"/>
    </row>
    <row r="108" ht="9.75" customHeight="1">
      <c r="A108" s="11" t="str">
        <f>A104+1</f>
        <v>Sat, 27/ Apr</v>
      </c>
      <c r="B108" s="12">
        <v>5.0</v>
      </c>
      <c r="C108" s="13" t="str">
        <f>IF(B108="","-",IF(B109="",VLOOKUP(B108,Liste!$A$1:$C$11,3)&amp;" (Tag)",VLOOKUP(B108,Liste!$A$1:$C$11,3)&amp;" (7-13)"))</f>
        <v>Johanna Z. (Tag)</v>
      </c>
      <c r="D108" s="14"/>
      <c r="E108" s="15"/>
      <c r="F108" s="13" t="str">
        <f>IF(D108="","",IF(E108="I",VLOOKUP(D108,Liste!$A$1:$C$11,2)&amp;" (IGB)",IF(E108="M",VLOOKUP(D108,Liste!$A$1:$C$11,2)&amp;" (MuPa)",VLOOKUP(D108,Liste!$A$1:$C$11,2))))</f>
        <v/>
      </c>
      <c r="G108" s="14"/>
      <c r="H108" s="16" t="str">
        <f>""</f>
        <v/>
      </c>
      <c r="I108" s="34"/>
    </row>
    <row r="109" ht="9.75" customHeight="1">
      <c r="A109" s="18"/>
      <c r="B109" s="19"/>
      <c r="C109" s="20" t="str">
        <f>IF(B109="","-",VLOOKUP(B109,Liste!$A$1:$C$11,3)&amp;" (13-19)")</f>
        <v>-</v>
      </c>
      <c r="D109" s="21"/>
      <c r="E109" s="22"/>
      <c r="F109" s="20"/>
      <c r="G109" s="21"/>
      <c r="H109" s="23"/>
      <c r="I109" s="34"/>
    </row>
    <row r="110" ht="9.75" customHeight="1">
      <c r="A110" s="18"/>
      <c r="B110" s="19">
        <v>4.0</v>
      </c>
      <c r="C110" s="20" t="str">
        <f>IF(B110="","-",IF(B111="",VLOOKUP(B110,Liste!$A$1:$C$11,3)&amp;" (Nacht)",VLOOKUP(B110,Liste!$A$1:$C$11,3)&amp;" (19-1)"))</f>
        <v>Astrid H. (Nacht)</v>
      </c>
      <c r="D110" s="21"/>
      <c r="E110" s="22"/>
      <c r="F110" s="20" t="str">
        <f>IF(D110="","-",IF(E110="I",VLOOKUP(D110,Liste!$A$1:$C$11,2)&amp;" (IGB)",IF(E110="M",VLOOKUP(D110,Liste!$A$1:$C$11,2)&amp;" (MuPa)",VLOOKUP(D110,Liste!$A$1:$C$11,2))))</f>
        <v>-</v>
      </c>
      <c r="G110" s="21"/>
      <c r="H110" s="23" t="str">
        <f>IF(G110="","-",VLOOKUP(G110,Liste!$A$1:$C$11,2))</f>
        <v>-</v>
      </c>
      <c r="I110" s="34"/>
    </row>
    <row r="111" ht="9.75" customHeight="1">
      <c r="A111" s="25"/>
      <c r="B111" s="26"/>
      <c r="C111" s="27" t="str">
        <f>IF(B111="","-",VLOOKUP(B111,Liste!$A$1:$C$11,3)&amp;" (1-7)")</f>
        <v>-</v>
      </c>
      <c r="D111" s="28"/>
      <c r="E111" s="29"/>
      <c r="F111" s="27" t="str">
        <f>IF(D111="","",IF(E111="I",VLOOKUP(D111,Liste!$A$1:$C$11,2)&amp;" (IGB)",IF(E111="M",VLOOKUP(D111,Liste!$A$1:$C$11,2)&amp;" (MuPa)",VLOOKUP(D111,Liste!$A$1:$C$11,2))))</f>
        <v/>
      </c>
      <c r="G111" s="28"/>
      <c r="H111" s="30"/>
      <c r="I111" s="34"/>
    </row>
    <row r="112" ht="9.75" customHeight="1">
      <c r="A112" s="11" t="str">
        <f>A108+1</f>
        <v>Sun, 28/ Apr</v>
      </c>
      <c r="B112" s="12">
        <v>8.0</v>
      </c>
      <c r="C112" s="13" t="str">
        <f>IF(B112="","-",IF(B113="",VLOOKUP(B112,Liste!$A$1:$C$11,3)&amp;" (Tag)",VLOOKUP(B112,Liste!$A$1:$C$11,3)&amp;" (7-13)"))</f>
        <v>Cecil R. (Tag)</v>
      </c>
      <c r="D112" s="14"/>
      <c r="E112" s="15"/>
      <c r="F112" s="13" t="str">
        <f>IF(D112="","",IF(E112="I",VLOOKUP(D112,Liste!$A$1:$C$11,2)&amp;" (IGB)",IF(E112="M",VLOOKUP(D112,Liste!$A$1:$C$11,2)&amp;" (MuPa)",VLOOKUP(D112,Liste!$A$1:$C$11,2))))</f>
        <v/>
      </c>
      <c r="G112" s="14"/>
      <c r="H112" s="16" t="str">
        <f>""</f>
        <v/>
      </c>
      <c r="I112" s="34"/>
    </row>
    <row r="113" ht="9.75" customHeight="1">
      <c r="A113" s="18"/>
      <c r="B113" s="19"/>
      <c r="C113" s="20" t="str">
        <f>IF(B113="","-",VLOOKUP(B113,Liste!$A$1:$C$11,3)&amp;" (13-19)")</f>
        <v>-</v>
      </c>
      <c r="D113" s="21"/>
      <c r="E113" s="22"/>
      <c r="F113" s="20"/>
      <c r="G113" s="21"/>
      <c r="H113" s="23"/>
      <c r="I113" s="34"/>
    </row>
    <row r="114" ht="9.75" customHeight="1">
      <c r="A114" s="18"/>
      <c r="B114" s="19">
        <v>6.0</v>
      </c>
      <c r="C114" s="39" t="str">
        <f>IF(B114="","-",IF(B115="",VLOOKUP(B114,Liste!$A$1:$C$11,3)&amp;" (Nacht)",VLOOKUP(B114,Liste!$A$1:$C$11,3)&amp;" (19-1)"))</f>
        <v>Belinda B. (Nacht)</v>
      </c>
      <c r="D114" s="21"/>
      <c r="E114" s="22"/>
      <c r="F114" s="20" t="str">
        <f>IF(D114="","-",IF(E114="I",VLOOKUP(D114,Liste!$A$1:$C$11,2)&amp;" (IGB)",IF(E114="M",VLOOKUP(D114,Liste!$A$1:$C$11,2)&amp;" (MuPa)",VLOOKUP(D114,Liste!$A$1:$C$11,2))))</f>
        <v>-</v>
      </c>
      <c r="G114" s="21"/>
      <c r="H114" s="23" t="str">
        <f>IF(G114="","-",VLOOKUP(G114,Liste!$A$1:$C$11,2))</f>
        <v>-</v>
      </c>
      <c r="I114" s="34"/>
    </row>
    <row r="115" ht="9.75" customHeight="1">
      <c r="A115" s="25"/>
      <c r="B115" s="26"/>
      <c r="C115" s="27" t="str">
        <f>IF(B115="","-",VLOOKUP(B115,Liste!$A$1:$C$11,3)&amp;" (1-7)")</f>
        <v>-</v>
      </c>
      <c r="D115" s="28"/>
      <c r="E115" s="29"/>
      <c r="F115" s="27" t="str">
        <f>IF(D115="","",IF(E115="I",VLOOKUP(D115,Liste!$A$1:$C$11,2)&amp;" (IGB)",IF(E115="M",VLOOKUP(D115,Liste!$A$1:$C$11,2)&amp;" (MuPa)",VLOOKUP(D115,Liste!$A$1:$C$11,2))))</f>
        <v/>
      </c>
      <c r="G115" s="28"/>
      <c r="H115" s="30" t="str">
        <f t="shared" ref="H115:H116" si="9">""</f>
        <v/>
      </c>
      <c r="I115" s="34"/>
    </row>
    <row r="116" ht="9.75" customHeight="1">
      <c r="A116" s="11">
        <v>45411.0</v>
      </c>
      <c r="B116" s="12">
        <v>2.0</v>
      </c>
      <c r="C116" s="13" t="str">
        <f>IF(B116="","-",IF(B117="",VLOOKUP(B116,Liste!$A$1:$C$11,3)&amp;" (Tag)",VLOOKUP(B116,Liste!$A$1:$C$11,3)&amp;" (7-13)"))</f>
        <v>Meike N. (Tag)</v>
      </c>
      <c r="D116" s="14"/>
      <c r="E116" s="15"/>
      <c r="F116" s="13" t="str">
        <f>IF(D116="","",IF(E116="I",VLOOKUP(D116,Liste!$A$1:$C$11,2)&amp;" (IGB)",IF(E116="M",VLOOKUP(D116,Liste!$A$1:$C$11,2)&amp;" (MuPa)",VLOOKUP(D116,Liste!$A$1:$C$11,2))))</f>
        <v/>
      </c>
      <c r="G116" s="14"/>
      <c r="H116" s="16" t="str">
        <f t="shared" si="9"/>
        <v/>
      </c>
      <c r="I116" s="34"/>
    </row>
    <row r="117" ht="9.75" customHeight="1">
      <c r="A117" s="18"/>
      <c r="B117" s="19"/>
      <c r="C117" s="20" t="str">
        <f>IF(B117="","-",VLOOKUP(B117,Liste!$A$1:$C$11,3)&amp;" (13-19)")</f>
        <v>-</v>
      </c>
      <c r="D117" s="21"/>
      <c r="E117" s="22"/>
      <c r="F117" s="20"/>
      <c r="G117" s="21"/>
      <c r="H117" s="23"/>
      <c r="I117" s="34"/>
    </row>
    <row r="118" ht="9.75" customHeight="1">
      <c r="A118" s="18"/>
      <c r="B118" s="19">
        <v>5.0</v>
      </c>
      <c r="C118" s="20" t="str">
        <f>IF(B118="","-",IF(B119="",VLOOKUP(B118,Liste!$A$1:$C$11,3)&amp;" (Nacht)",VLOOKUP(B118,Liste!$A$1:$C$11,3)&amp;" (19-1)"))</f>
        <v>Johanna Z. (Nacht)</v>
      </c>
      <c r="D118" s="21"/>
      <c r="E118" s="22"/>
      <c r="F118" s="24" t="s">
        <v>12</v>
      </c>
      <c r="G118" s="21"/>
      <c r="H118" s="23" t="str">
        <f>IF(G118="","-",VLOOKUP(G118,Liste!$A$1:$C$11,2))</f>
        <v>-</v>
      </c>
      <c r="I118" s="34"/>
    </row>
    <row r="119" ht="9.75" customHeight="1">
      <c r="A119" s="25"/>
      <c r="B119" s="26"/>
      <c r="C119" s="27" t="str">
        <f>IF(B119="","-",VLOOKUP(B119,Liste!$A$1:$C$11,3)&amp;" (1-7)")</f>
        <v>-</v>
      </c>
      <c r="D119" s="28"/>
      <c r="E119" s="29"/>
      <c r="F119" s="27" t="str">
        <f>IF(D119="","",IF(E119="I",VLOOKUP(D119,Liste!$A$1:$C$11,2)&amp;" (IGB)",IF(E119="M",VLOOKUP(D119,Liste!$A$1:$C$11,2)&amp;" (MuPa)",VLOOKUP(D119,Liste!$A$1:$C$11,2))))</f>
        <v/>
      </c>
      <c r="G119" s="28"/>
      <c r="H119" s="30" t="str">
        <f t="shared" ref="H119:H120" si="10">""</f>
        <v/>
      </c>
      <c r="I119" s="34"/>
    </row>
    <row r="120" ht="9.75" customHeight="1">
      <c r="A120" s="11">
        <v>45412.0</v>
      </c>
      <c r="B120" s="12">
        <v>1.0</v>
      </c>
      <c r="C120" s="13" t="str">
        <f>IF(B120="","-",IF(B121="",VLOOKUP(B120,Liste!$A$1:$C$11,3)&amp;" (Tag)",VLOOKUP(B120,Liste!$A$1:$C$11,3)&amp;" (7-13)"))</f>
        <v>Martina S. (Tag)</v>
      </c>
      <c r="D120" s="14"/>
      <c r="E120" s="15"/>
      <c r="F120" s="13" t="str">
        <f>IF(D120="","",IF(E120="I",VLOOKUP(D120,Liste!$A$1:$C$11,2)&amp;" (IGB)",IF(E120="M",VLOOKUP(D120,Liste!$A$1:$C$11,2)&amp;" (MuPa)",VLOOKUP(D120,Liste!$A$1:$C$11,2))))</f>
        <v/>
      </c>
      <c r="G120" s="14"/>
      <c r="H120" s="16" t="str">
        <f t="shared" si="10"/>
        <v/>
      </c>
      <c r="I120" s="34"/>
    </row>
    <row r="121" ht="9.75" customHeight="1">
      <c r="A121" s="18"/>
      <c r="B121" s="19"/>
      <c r="C121" s="20" t="str">
        <f>IF(B121="","-",VLOOKUP(B121,Liste!$A$1:$C$11,3)&amp;" (13-19)")</f>
        <v>-</v>
      </c>
      <c r="D121" s="21"/>
      <c r="E121" s="22"/>
      <c r="F121" s="20"/>
      <c r="G121" s="21"/>
      <c r="H121" s="23"/>
      <c r="I121" s="34"/>
    </row>
    <row r="122" ht="9.75" customHeight="1">
      <c r="A122" s="18"/>
      <c r="B122" s="19">
        <v>6.0</v>
      </c>
      <c r="C122" s="20" t="str">
        <f>IF(B122="","-",IF(B123="",VLOOKUP(B122,Liste!$A$1:$C$11,3)&amp;" (Nacht)",VLOOKUP(B122,Liste!$A$1:$C$11,3)&amp;" (19-1)"))</f>
        <v>Belinda B. (Nacht)</v>
      </c>
      <c r="D122" s="21"/>
      <c r="E122" s="22"/>
      <c r="F122" s="24" t="s">
        <v>23</v>
      </c>
      <c r="G122" s="21"/>
      <c r="H122" s="33" t="s">
        <v>25</v>
      </c>
      <c r="I122" s="34"/>
    </row>
    <row r="123" ht="9.75" customHeight="1">
      <c r="A123" s="25"/>
      <c r="B123" s="26"/>
      <c r="C123" s="27" t="str">
        <f>IF(B123="","-",VLOOKUP(B123,Liste!$A$1:$C$11,3)&amp;" (1-7)")</f>
        <v>-</v>
      </c>
      <c r="D123" s="28"/>
      <c r="E123" s="29"/>
      <c r="F123" s="27" t="str">
        <f>IF(D123="","",IF(E123="I",VLOOKUP(D123,Liste!$A$1:$C$11,2)&amp;" (IGB)",IF(E123="M",VLOOKUP(D123,Liste!$A$1:$C$11,2)&amp;" (MuPa)",VLOOKUP(D123,Liste!$A$1:$C$11,2))))</f>
        <v/>
      </c>
      <c r="G123" s="28"/>
      <c r="H123" s="30"/>
      <c r="I123" s="34"/>
    </row>
    <row r="124" ht="15.0" customHeight="1">
      <c r="A124" s="11"/>
      <c r="B124" s="12"/>
      <c r="C124" s="13"/>
      <c r="D124" s="14"/>
      <c r="E124" s="15"/>
      <c r="F124" s="13" t="str">
        <f>IF(D124="","",IF(E124="I",VLOOKUP(D124,Liste!$A$1:$C$11,2)&amp;" (IGB)",IF(E124="M",VLOOKUP(D124,Liste!$A$1:$C$11,2)&amp;" (MuPa)",VLOOKUP(D124,Liste!$A$1:$C$11,2))))</f>
        <v/>
      </c>
      <c r="G124" s="14"/>
      <c r="H124" s="16" t="str">
        <f>""</f>
        <v/>
      </c>
      <c r="I124" s="34"/>
    </row>
    <row r="125" ht="15.0" customHeight="1">
      <c r="A125" s="18"/>
      <c r="B125" s="19"/>
      <c r="C125" s="20" t="str">
        <f>IF(B125="","-",VLOOKUP(B125,Liste!$A$1:$C$11,3)&amp;" (13-19)")</f>
        <v>-</v>
      </c>
      <c r="D125" s="21"/>
      <c r="E125" s="22"/>
      <c r="F125" s="20"/>
      <c r="G125" s="21"/>
      <c r="H125" s="23"/>
      <c r="I125" s="34"/>
    </row>
    <row r="126" ht="15.0" customHeight="1">
      <c r="A126" s="18"/>
      <c r="B126" s="19"/>
      <c r="C126" s="20" t="str">
        <f>IF(B126="","-",IF(B127="",VLOOKUP(B126,Liste!$A$1:$C$11,3)&amp;" (Nacht)",VLOOKUP(B126,Liste!$A$1:$C$11,3)&amp;" (19-1)"))</f>
        <v>-</v>
      </c>
      <c r="D126" s="21"/>
      <c r="E126" s="22"/>
      <c r="F126" s="20" t="str">
        <f>IF(D126="","-",IF(E126="I",VLOOKUP(D126,Liste!$A$1:$C$11,2)&amp;" (IGB)",IF(E126="M",VLOOKUP(D126,Liste!$A$1:$C$11,2)&amp;" (MuPa)",VLOOKUP(D126,Liste!$A$1:$C$11,2))))</f>
        <v>-</v>
      </c>
      <c r="G126" s="21"/>
      <c r="H126" s="23"/>
      <c r="I126" s="34"/>
    </row>
    <row r="127" ht="15.0" hidden="1" customHeight="1">
      <c r="A127" s="25"/>
      <c r="B127" s="26"/>
      <c r="C127" s="27" t="str">
        <f>IF(B127="","-",VLOOKUP(B127,Liste!$A$1:$C$11,3)&amp;" (1-7)")</f>
        <v>-</v>
      </c>
      <c r="D127" s="28"/>
      <c r="E127" s="29"/>
      <c r="F127" s="27" t="str">
        <f>IF(D127="","",IF(E127="I",VLOOKUP(D127,Liste!$A$1:$C$11,2)&amp;" (IGB)",IF(E127="M",VLOOKUP(D127,Liste!$A$1:$C$11,2)&amp;" (MuPa)",VLOOKUP(D127,Liste!$A$1:$C$11,2))))</f>
        <v/>
      </c>
      <c r="G127" s="28"/>
      <c r="H127" s="30"/>
      <c r="I127" s="34"/>
    </row>
    <row r="128" ht="14.25" customHeight="1">
      <c r="A128" s="34"/>
      <c r="B128" s="34"/>
      <c r="C128" s="34"/>
      <c r="D128" s="34"/>
      <c r="E128" s="34"/>
      <c r="F128" s="34"/>
      <c r="G128" s="34"/>
      <c r="H128" s="34"/>
      <c r="I128" s="34"/>
    </row>
    <row r="129" ht="14.25" customHeight="1">
      <c r="A129" s="34"/>
      <c r="B129" s="34"/>
      <c r="C129" s="34"/>
      <c r="D129" s="34"/>
      <c r="E129" s="34"/>
      <c r="F129" s="34"/>
      <c r="G129" s="34"/>
      <c r="H129" s="34"/>
      <c r="I129" s="34"/>
    </row>
    <row r="130" ht="14.25" customHeight="1">
      <c r="A130" s="34"/>
      <c r="B130" s="34"/>
      <c r="C130" s="34"/>
      <c r="D130" s="34"/>
      <c r="E130" s="34"/>
      <c r="F130" s="34"/>
      <c r="G130" s="34"/>
      <c r="H130" s="34"/>
      <c r="I130" s="34"/>
    </row>
    <row r="131" ht="14.25" customHeight="1">
      <c r="A131" s="34"/>
      <c r="B131" s="34"/>
      <c r="C131" s="34"/>
      <c r="D131" s="34"/>
      <c r="E131" s="34"/>
      <c r="F131" s="34"/>
      <c r="G131" s="34"/>
      <c r="H131" s="34"/>
      <c r="I131" s="34"/>
    </row>
    <row r="132" ht="14.25" customHeight="1">
      <c r="A132" s="34"/>
      <c r="B132" s="34"/>
      <c r="C132" s="34"/>
      <c r="D132" s="34"/>
      <c r="E132" s="34"/>
      <c r="F132" s="34"/>
      <c r="G132" s="34"/>
      <c r="H132" s="34"/>
      <c r="I132" s="34"/>
    </row>
    <row r="133" ht="14.25" customHeight="1">
      <c r="A133" s="34"/>
      <c r="B133" s="34"/>
      <c r="C133" s="34"/>
      <c r="D133" s="34"/>
      <c r="E133" s="34"/>
      <c r="F133" s="34"/>
      <c r="G133" s="34"/>
      <c r="H133" s="34"/>
      <c r="I133" s="34"/>
    </row>
    <row r="134" ht="14.25" customHeight="1">
      <c r="A134" s="34"/>
      <c r="B134" s="34"/>
      <c r="C134" s="34"/>
      <c r="D134" s="34"/>
      <c r="E134" s="34"/>
      <c r="F134" s="34"/>
      <c r="G134" s="34"/>
      <c r="H134" s="34"/>
      <c r="I134" s="34"/>
    </row>
    <row r="135" ht="14.25" customHeight="1">
      <c r="A135" s="34"/>
      <c r="B135" s="34"/>
      <c r="C135" s="34"/>
      <c r="D135" s="34"/>
      <c r="E135" s="34"/>
      <c r="F135" s="34"/>
      <c r="G135" s="34"/>
      <c r="H135" s="34"/>
      <c r="I135" s="34"/>
    </row>
    <row r="136" ht="14.25" customHeight="1">
      <c r="A136" s="34"/>
      <c r="B136" s="34"/>
      <c r="C136" s="34"/>
      <c r="D136" s="34"/>
      <c r="E136" s="34"/>
      <c r="F136" s="34"/>
      <c r="G136" s="34"/>
      <c r="H136" s="34"/>
      <c r="I136" s="34"/>
    </row>
    <row r="137" ht="14.25" customHeight="1">
      <c r="A137" s="34"/>
      <c r="B137" s="34"/>
      <c r="C137" s="34"/>
      <c r="D137" s="34"/>
      <c r="E137" s="34"/>
      <c r="F137" s="34"/>
      <c r="G137" s="34"/>
      <c r="H137" s="34"/>
      <c r="I137" s="34"/>
    </row>
    <row r="138" ht="14.25" customHeight="1">
      <c r="A138" s="34"/>
      <c r="B138" s="34"/>
      <c r="C138" s="34"/>
      <c r="D138" s="34"/>
      <c r="E138" s="34"/>
      <c r="F138" s="34"/>
      <c r="G138" s="34"/>
      <c r="H138" s="34"/>
      <c r="I138" s="34"/>
    </row>
    <row r="139" ht="14.25" customHeight="1">
      <c r="A139" s="34"/>
      <c r="B139" s="34"/>
      <c r="C139" s="34"/>
      <c r="D139" s="34"/>
      <c r="E139" s="34"/>
      <c r="F139" s="34"/>
      <c r="G139" s="34"/>
      <c r="H139" s="34"/>
      <c r="I139" s="34"/>
    </row>
    <row r="140" ht="14.25" customHeight="1">
      <c r="A140" s="34"/>
      <c r="B140" s="34"/>
      <c r="C140" s="34"/>
      <c r="D140" s="34"/>
      <c r="E140" s="34"/>
      <c r="F140" s="34"/>
      <c r="G140" s="34"/>
      <c r="H140" s="34"/>
      <c r="I140" s="34"/>
    </row>
    <row r="141" ht="14.25" customHeight="1">
      <c r="A141" s="34"/>
      <c r="B141" s="34"/>
      <c r="C141" s="34"/>
      <c r="D141" s="34"/>
      <c r="E141" s="34"/>
      <c r="F141" s="34"/>
      <c r="G141" s="34"/>
      <c r="H141" s="34"/>
      <c r="I141" s="34"/>
    </row>
    <row r="142" ht="14.25" customHeight="1">
      <c r="A142" s="34"/>
      <c r="B142" s="34"/>
      <c r="C142" s="34"/>
      <c r="D142" s="34"/>
      <c r="E142" s="34"/>
      <c r="F142" s="34"/>
      <c r="G142" s="34"/>
      <c r="H142" s="34"/>
      <c r="I142" s="34"/>
    </row>
    <row r="143" ht="14.25" customHeight="1">
      <c r="A143" s="34"/>
      <c r="B143" s="34"/>
      <c r="C143" s="34"/>
      <c r="D143" s="34"/>
      <c r="E143" s="34"/>
      <c r="F143" s="34"/>
      <c r="G143" s="34"/>
      <c r="H143" s="34"/>
      <c r="I143" s="34"/>
    </row>
    <row r="144" ht="14.25" customHeight="1">
      <c r="A144" s="34"/>
      <c r="B144" s="34"/>
      <c r="C144" s="34"/>
      <c r="D144" s="34"/>
      <c r="E144" s="34"/>
      <c r="F144" s="34"/>
      <c r="G144" s="34"/>
      <c r="H144" s="34"/>
      <c r="I144" s="34"/>
    </row>
    <row r="145" ht="14.25" customHeight="1">
      <c r="A145" s="34"/>
      <c r="B145" s="34"/>
      <c r="C145" s="34"/>
      <c r="D145" s="34"/>
      <c r="E145" s="34"/>
      <c r="F145" s="34"/>
      <c r="G145" s="34"/>
      <c r="H145" s="34"/>
      <c r="I145" s="34"/>
    </row>
    <row r="146" ht="14.25" customHeight="1">
      <c r="A146" s="34"/>
      <c r="B146" s="34"/>
      <c r="C146" s="34"/>
      <c r="D146" s="34"/>
      <c r="E146" s="34"/>
      <c r="F146" s="34"/>
      <c r="G146" s="34"/>
      <c r="H146" s="34"/>
      <c r="I146" s="34"/>
    </row>
    <row r="147" ht="14.25" customHeight="1">
      <c r="A147" s="34"/>
      <c r="B147" s="34"/>
      <c r="C147" s="34"/>
      <c r="D147" s="34"/>
      <c r="E147" s="34"/>
      <c r="F147" s="34"/>
      <c r="G147" s="34"/>
      <c r="H147" s="34"/>
      <c r="I147" s="34"/>
    </row>
    <row r="148" ht="14.25" customHeight="1">
      <c r="A148" s="34"/>
      <c r="B148" s="34"/>
      <c r="C148" s="34"/>
      <c r="D148" s="34"/>
      <c r="E148" s="34"/>
      <c r="F148" s="34"/>
      <c r="G148" s="34"/>
      <c r="H148" s="34"/>
      <c r="I148" s="34"/>
    </row>
    <row r="149" ht="14.25" customHeight="1">
      <c r="A149" s="34"/>
      <c r="B149" s="34"/>
      <c r="C149" s="34"/>
      <c r="D149" s="34"/>
      <c r="E149" s="34"/>
      <c r="F149" s="34"/>
      <c r="G149" s="34"/>
      <c r="H149" s="34"/>
      <c r="I149" s="34"/>
    </row>
    <row r="150" ht="14.25" customHeight="1">
      <c r="A150" s="34"/>
      <c r="B150" s="34"/>
      <c r="C150" s="34"/>
      <c r="D150" s="34"/>
      <c r="E150" s="34"/>
      <c r="F150" s="34"/>
      <c r="G150" s="34"/>
      <c r="H150" s="34"/>
      <c r="I150" s="34"/>
    </row>
    <row r="151" ht="14.25" customHeight="1">
      <c r="A151" s="34"/>
      <c r="B151" s="34"/>
      <c r="C151" s="34"/>
      <c r="D151" s="34"/>
      <c r="E151" s="34"/>
      <c r="F151" s="34"/>
      <c r="G151" s="34"/>
      <c r="H151" s="34"/>
      <c r="I151" s="34"/>
    </row>
    <row r="152" ht="14.25" customHeight="1">
      <c r="A152" s="34"/>
      <c r="B152" s="34"/>
      <c r="C152" s="34"/>
      <c r="D152" s="34"/>
      <c r="E152" s="34"/>
      <c r="F152" s="34"/>
      <c r="G152" s="34"/>
      <c r="H152" s="34"/>
      <c r="I152" s="34"/>
    </row>
    <row r="153" ht="14.25" customHeight="1">
      <c r="A153" s="34"/>
      <c r="B153" s="34"/>
      <c r="C153" s="34"/>
      <c r="D153" s="34"/>
      <c r="E153" s="34"/>
      <c r="F153" s="34"/>
      <c r="G153" s="34"/>
      <c r="H153" s="34"/>
      <c r="I153" s="34"/>
    </row>
    <row r="154" ht="14.25" customHeight="1">
      <c r="A154" s="34"/>
      <c r="B154" s="34"/>
      <c r="C154" s="34"/>
      <c r="D154" s="34"/>
      <c r="E154" s="34"/>
      <c r="F154" s="34"/>
      <c r="G154" s="34"/>
      <c r="H154" s="34"/>
      <c r="I154" s="34"/>
    </row>
    <row r="155" ht="14.25" customHeight="1">
      <c r="A155" s="34"/>
      <c r="B155" s="34"/>
      <c r="C155" s="34"/>
      <c r="D155" s="34"/>
      <c r="E155" s="34"/>
      <c r="F155" s="34"/>
      <c r="G155" s="34"/>
      <c r="H155" s="34"/>
      <c r="I155" s="34"/>
    </row>
    <row r="156" ht="14.25" customHeight="1">
      <c r="A156" s="34"/>
      <c r="B156" s="34"/>
      <c r="C156" s="34"/>
      <c r="D156" s="34"/>
      <c r="E156" s="34"/>
      <c r="F156" s="34"/>
      <c r="G156" s="34"/>
      <c r="H156" s="34"/>
      <c r="I156" s="34"/>
    </row>
    <row r="157" ht="14.25" customHeight="1">
      <c r="A157" s="34"/>
      <c r="B157" s="34"/>
      <c r="C157" s="34"/>
      <c r="D157" s="34"/>
      <c r="E157" s="34"/>
      <c r="F157" s="34"/>
      <c r="G157" s="34"/>
      <c r="H157" s="34"/>
      <c r="I157" s="34"/>
    </row>
    <row r="158" ht="14.25" customHeight="1">
      <c r="A158" s="34"/>
      <c r="B158" s="34"/>
      <c r="C158" s="34"/>
      <c r="D158" s="34"/>
      <c r="E158" s="34"/>
      <c r="F158" s="34"/>
      <c r="G158" s="34"/>
      <c r="H158" s="34"/>
      <c r="I158" s="34"/>
    </row>
    <row r="159" ht="14.25" customHeight="1">
      <c r="A159" s="34"/>
      <c r="B159" s="34"/>
      <c r="C159" s="34"/>
      <c r="D159" s="34"/>
      <c r="E159" s="34"/>
      <c r="F159" s="34"/>
      <c r="G159" s="34"/>
      <c r="H159" s="34"/>
      <c r="I159" s="34"/>
    </row>
    <row r="160" ht="14.25" customHeight="1">
      <c r="A160" s="34"/>
      <c r="B160" s="34"/>
      <c r="C160" s="34"/>
      <c r="D160" s="34"/>
      <c r="E160" s="34"/>
      <c r="F160" s="34"/>
      <c r="G160" s="34"/>
      <c r="H160" s="34"/>
      <c r="I160" s="34"/>
    </row>
    <row r="161" ht="14.25" customHeight="1">
      <c r="A161" s="34"/>
      <c r="B161" s="34"/>
      <c r="C161" s="34"/>
      <c r="D161" s="34"/>
      <c r="E161" s="34"/>
      <c r="F161" s="34"/>
      <c r="G161" s="34"/>
      <c r="H161" s="34"/>
      <c r="I161" s="34"/>
    </row>
    <row r="162" ht="14.25" customHeight="1">
      <c r="A162" s="34"/>
      <c r="B162" s="34"/>
      <c r="C162" s="34"/>
      <c r="D162" s="34"/>
      <c r="E162" s="34"/>
      <c r="F162" s="34"/>
      <c r="G162" s="34"/>
      <c r="H162" s="34"/>
      <c r="I162" s="34"/>
    </row>
    <row r="163" ht="14.25" customHeight="1">
      <c r="A163" s="34"/>
      <c r="B163" s="34"/>
      <c r="C163" s="34"/>
      <c r="D163" s="34"/>
      <c r="E163" s="34"/>
      <c r="F163" s="34"/>
      <c r="G163" s="34"/>
      <c r="H163" s="34"/>
      <c r="I163" s="34"/>
    </row>
    <row r="164" ht="14.25" customHeight="1">
      <c r="A164" s="34"/>
      <c r="B164" s="34"/>
      <c r="C164" s="34"/>
      <c r="D164" s="34"/>
      <c r="E164" s="34"/>
      <c r="F164" s="34"/>
      <c r="G164" s="34"/>
      <c r="H164" s="34"/>
      <c r="I164" s="34"/>
    </row>
    <row r="165" ht="14.25" customHeight="1">
      <c r="A165" s="34"/>
      <c r="B165" s="34"/>
      <c r="C165" s="34"/>
      <c r="D165" s="34"/>
      <c r="E165" s="34"/>
      <c r="F165" s="34"/>
      <c r="G165" s="34"/>
      <c r="H165" s="34"/>
      <c r="I165" s="34"/>
    </row>
    <row r="166" ht="14.25" customHeight="1">
      <c r="A166" s="34"/>
      <c r="B166" s="34"/>
      <c r="C166" s="34"/>
      <c r="D166" s="34"/>
      <c r="E166" s="34"/>
      <c r="F166" s="34"/>
      <c r="G166" s="34"/>
      <c r="H166" s="34"/>
      <c r="I166" s="34"/>
    </row>
  </sheetData>
  <mergeCells count="31">
    <mergeCell ref="A4:A7"/>
    <mergeCell ref="A8:A11"/>
    <mergeCell ref="A12:A15"/>
    <mergeCell ref="A16:A19"/>
    <mergeCell ref="A20:A23"/>
    <mergeCell ref="A24:A27"/>
    <mergeCell ref="A28:A31"/>
    <mergeCell ref="A104:A107"/>
    <mergeCell ref="A108:A111"/>
    <mergeCell ref="A116:A119"/>
    <mergeCell ref="A120:A123"/>
    <mergeCell ref="A124:A127"/>
    <mergeCell ref="A88:A91"/>
    <mergeCell ref="A92:A95"/>
    <mergeCell ref="A96:A99"/>
    <mergeCell ref="A100:A103"/>
    <mergeCell ref="A112:A115"/>
    <mergeCell ref="A60:A63"/>
    <mergeCell ref="A64:A67"/>
    <mergeCell ref="A68:A71"/>
    <mergeCell ref="A72:A75"/>
    <mergeCell ref="A76:A79"/>
    <mergeCell ref="A80:A83"/>
    <mergeCell ref="A84:A87"/>
    <mergeCell ref="A32:A35"/>
    <mergeCell ref="A36:A39"/>
    <mergeCell ref="A40:A43"/>
    <mergeCell ref="A44:A47"/>
    <mergeCell ref="A48:A51"/>
    <mergeCell ref="A52:A55"/>
    <mergeCell ref="A56:A59"/>
  </mergeCells>
  <printOptions horizontalCentered="1"/>
  <pageMargins bottom="0.00208333333333333" footer="0.0" header="0.0" left="0.315277777777778" right="0.315277777777778" top="0.196527777777778"/>
  <pageSetup paperSize="9" orientation="portrait"/>
  <headerFooter>
    <oddFooter>&amp;Chebammenteam.com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21.43"/>
    <col customWidth="1" min="3" max="6" width="12.0"/>
  </cols>
  <sheetData>
    <row r="1" ht="14.25" customHeight="1">
      <c r="A1">
        <v>1.0</v>
      </c>
      <c r="B1" s="40" t="s">
        <v>26</v>
      </c>
      <c r="C1" s="40" t="s">
        <v>8</v>
      </c>
    </row>
    <row r="2" ht="14.25" customHeight="1">
      <c r="A2">
        <v>2.0</v>
      </c>
      <c r="B2" s="40" t="s">
        <v>27</v>
      </c>
      <c r="C2" s="40" t="s">
        <v>23</v>
      </c>
    </row>
    <row r="3" ht="14.25" customHeight="1">
      <c r="A3">
        <v>3.0</v>
      </c>
      <c r="B3" s="40" t="s">
        <v>28</v>
      </c>
      <c r="C3" s="40" t="s">
        <v>29</v>
      </c>
    </row>
    <row r="4" ht="14.25" customHeight="1">
      <c r="A4">
        <v>4.0</v>
      </c>
      <c r="B4" s="40" t="s">
        <v>30</v>
      </c>
      <c r="C4" s="40" t="s">
        <v>12</v>
      </c>
    </row>
    <row r="5" ht="14.25" customHeight="1">
      <c r="A5">
        <v>5.0</v>
      </c>
      <c r="B5" s="40" t="s">
        <v>31</v>
      </c>
      <c r="C5" s="40" t="s">
        <v>15</v>
      </c>
    </row>
    <row r="6" ht="14.25" customHeight="1">
      <c r="A6">
        <v>6.0</v>
      </c>
      <c r="B6" s="40" t="s">
        <v>32</v>
      </c>
      <c r="C6" s="40" t="s">
        <v>13</v>
      </c>
    </row>
    <row r="7" ht="14.25" customHeight="1">
      <c r="A7">
        <v>7.0</v>
      </c>
      <c r="B7" s="40" t="s">
        <v>33</v>
      </c>
      <c r="C7" s="40" t="s">
        <v>34</v>
      </c>
    </row>
    <row r="8" ht="14.25" customHeight="1">
      <c r="A8">
        <v>8.0</v>
      </c>
      <c r="B8" s="40" t="s">
        <v>35</v>
      </c>
      <c r="C8" s="40" t="s">
        <v>36</v>
      </c>
    </row>
    <row r="9" ht="14.25" customHeight="1">
      <c r="A9">
        <v>9.0</v>
      </c>
      <c r="B9" s="40" t="s">
        <v>37</v>
      </c>
      <c r="C9" s="40" t="s">
        <v>38</v>
      </c>
    </row>
    <row r="10" ht="14.25" customHeight="1">
      <c r="A10">
        <v>10.0</v>
      </c>
      <c r="B10" s="40" t="s">
        <v>39</v>
      </c>
      <c r="C10" s="40" t="s">
        <v>25</v>
      </c>
    </row>
    <row r="11" ht="14.25" customHeight="1">
      <c r="A11">
        <v>11.0</v>
      </c>
      <c r="B11" s="40" t="s">
        <v>40</v>
      </c>
      <c r="C11" s="40" t="s">
        <v>41</v>
      </c>
    </row>
    <row r="12" ht="14.25" customHeight="1">
      <c r="A12">
        <v>12.0</v>
      </c>
      <c r="B12" s="40" t="s">
        <v>42</v>
      </c>
      <c r="C12" t="s">
        <v>43</v>
      </c>
    </row>
    <row r="13" ht="14.25" customHeight="1">
      <c r="A13">
        <v>13.0</v>
      </c>
      <c r="B13" t="s">
        <v>44</v>
      </c>
      <c r="C13" t="s">
        <v>45</v>
      </c>
    </row>
    <row r="14" ht="14.25" customHeight="1">
      <c r="A14">
        <v>14.0</v>
      </c>
      <c r="B14" t="s">
        <v>46</v>
      </c>
      <c r="C14" t="s">
        <v>47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875" footer="0.0" header="0.0" left="0.7" right="0.7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7.0"/>
    <col customWidth="1" hidden="1" min="2" max="2" width="2.71"/>
    <col customWidth="1" min="3" max="3" width="21.57"/>
    <col customWidth="1" hidden="1" min="4" max="5" width="2.71"/>
    <col customWidth="1" min="6" max="6" width="23.29"/>
    <col customWidth="1" hidden="1" min="7" max="7" width="2.86"/>
    <col customWidth="1" min="8" max="8" width="23.29"/>
    <col customWidth="1" min="9" max="9" width="25.43"/>
    <col customWidth="1" min="10" max="11" width="12.0"/>
  </cols>
  <sheetData>
    <row r="1" ht="46.5" customHeight="1"/>
    <row r="2" ht="14.25" customHeight="1">
      <c r="A2" s="1" t="s">
        <v>0</v>
      </c>
      <c r="B2" s="1"/>
      <c r="C2" s="2" t="str">
        <f>Einsatzplan!C2</f>
        <v>April 2024</v>
      </c>
      <c r="D2" s="2"/>
      <c r="E2" s="2"/>
      <c r="F2" s="1" t="s">
        <v>1</v>
      </c>
      <c r="G2" s="1"/>
      <c r="H2" s="3" t="str">
        <f>Einsatzplan!H2</f>
        <v>Stand: 05/03/2024</v>
      </c>
      <c r="I2" s="41"/>
      <c r="J2" s="4"/>
      <c r="K2" s="4"/>
    </row>
    <row r="3" ht="14.25" customHeight="1">
      <c r="A3" s="42"/>
      <c r="B3" s="43"/>
      <c r="C3" s="44" t="s">
        <v>2</v>
      </c>
      <c r="D3" s="45"/>
      <c r="E3" s="46"/>
      <c r="F3" s="44" t="s">
        <v>3</v>
      </c>
      <c r="G3" s="43"/>
      <c r="H3" s="44" t="s">
        <v>4</v>
      </c>
      <c r="I3" s="10" t="s">
        <v>5</v>
      </c>
    </row>
    <row r="4" ht="15.0" customHeight="1">
      <c r="A4" s="47" t="str">
        <f>C2</f>
        <v>Mon, 1/ April</v>
      </c>
      <c r="B4" s="48" t="str">
        <f>Einsatzplan!B4</f>
        <v/>
      </c>
      <c r="C4" s="49" t="str">
        <f>Einsatzplan!C4</f>
        <v>Sigrid B. (Tag)</v>
      </c>
      <c r="D4" s="50" t="str">
        <f>Einsatzplan!D4</f>
        <v/>
      </c>
      <c r="E4" s="51" t="str">
        <f>Einsatzplan!E4</f>
        <v/>
      </c>
      <c r="F4" s="49" t="str">
        <f>Einsatzplan!F4</f>
        <v/>
      </c>
      <c r="G4" s="50" t="str">
        <f>Einsatzplan!G4</f>
        <v/>
      </c>
      <c r="H4" s="49" t="str">
        <f>Einsatzplan!H4</f>
        <v/>
      </c>
      <c r="I4" s="17"/>
    </row>
    <row r="5" ht="15.0" hidden="1" customHeight="1">
      <c r="A5" s="52"/>
      <c r="B5" s="53"/>
      <c r="C5" s="49" t="str">
        <f>Einsatzplan!C5</f>
        <v>-</v>
      </c>
      <c r="D5" s="54"/>
      <c r="E5" s="22"/>
      <c r="F5" s="55"/>
      <c r="G5" s="54"/>
      <c r="H5" s="55"/>
      <c r="I5" s="17"/>
    </row>
    <row r="6" ht="15.0" customHeight="1">
      <c r="A6" s="52"/>
      <c r="B6" s="53" t="str">
        <f>Einsatzplan!B6</f>
        <v>11</v>
      </c>
      <c r="C6" s="49" t="str">
        <f>Einsatzplan!C6</f>
        <v>Isabelle A. (Nacht)</v>
      </c>
      <c r="D6" s="54" t="str">
        <f>Einsatzplan!D6</f>
        <v/>
      </c>
      <c r="E6" s="22" t="str">
        <f>Einsatzplan!E6</f>
        <v/>
      </c>
      <c r="F6" s="55" t="str">
        <f>Einsatzplan!F6</f>
        <v>-</v>
      </c>
      <c r="G6" s="54" t="str">
        <f>Einsatzplan!G6</f>
        <v/>
      </c>
      <c r="H6" s="55" t="str">
        <f>Einsatzplan!H6</f>
        <v>-</v>
      </c>
      <c r="I6" s="17"/>
    </row>
    <row r="7" ht="15.0" hidden="1" customHeight="1">
      <c r="A7" s="56"/>
      <c r="B7" s="57" t="str">
        <f>Einsatzplan!B7</f>
        <v/>
      </c>
      <c r="C7" s="49" t="str">
        <f>Einsatzplan!C7</f>
        <v>-</v>
      </c>
      <c r="D7" s="58" t="str">
        <f>Einsatzplan!D7</f>
        <v/>
      </c>
      <c r="E7" s="59" t="str">
        <f>Einsatzplan!E7</f>
        <v/>
      </c>
      <c r="F7" s="60" t="str">
        <f>Einsatzplan!F7</f>
        <v/>
      </c>
      <c r="G7" s="58" t="str">
        <f>Einsatzplan!G7</f>
        <v/>
      </c>
      <c r="H7" s="60" t="str">
        <f>Einsatzplan!H7</f>
        <v/>
      </c>
      <c r="I7" s="31"/>
      <c r="K7" s="32"/>
    </row>
    <row r="8" ht="15.0" customHeight="1">
      <c r="A8" s="47" t="str">
        <f>A4+1</f>
        <v>Tue, 2/ April</v>
      </c>
      <c r="B8" s="48" t="str">
        <f>Einsatzplan!B8</f>
        <v>2</v>
      </c>
      <c r="C8" s="49" t="str">
        <f>Einsatzplan!C8</f>
        <v>Meike N. (Tag)</v>
      </c>
      <c r="D8" s="50" t="str">
        <f>Einsatzplan!D8</f>
        <v/>
      </c>
      <c r="E8" s="51" t="str">
        <f>Einsatzplan!E8</f>
        <v/>
      </c>
      <c r="F8" s="49" t="str">
        <f>Einsatzplan!F8</f>
        <v/>
      </c>
      <c r="G8" s="50" t="str">
        <f>Einsatzplan!G8</f>
        <v/>
      </c>
      <c r="H8" s="49" t="str">
        <f>Einsatzplan!H8</f>
        <v/>
      </c>
      <c r="I8" s="17"/>
    </row>
    <row r="9" ht="15.0" hidden="1" customHeight="1">
      <c r="A9" s="52"/>
      <c r="B9" s="53"/>
      <c r="C9" s="49" t="str">
        <f>Einsatzplan!C9</f>
        <v>-</v>
      </c>
      <c r="D9" s="54"/>
      <c r="E9" s="22"/>
      <c r="F9" s="55"/>
      <c r="G9" s="54"/>
      <c r="H9" s="55"/>
      <c r="I9" s="17"/>
    </row>
    <row r="10" ht="15.0" customHeight="1">
      <c r="A10" s="52"/>
      <c r="B10" s="53" t="str">
        <f>Einsatzplan!B10</f>
        <v>6</v>
      </c>
      <c r="C10" s="49" t="str">
        <f>Einsatzplan!C10</f>
        <v>Belinda B. (Nacht)</v>
      </c>
      <c r="D10" s="54" t="str">
        <f>Einsatzplan!D10</f>
        <v/>
      </c>
      <c r="E10" s="22" t="str">
        <f>Einsatzplan!E10</f>
        <v/>
      </c>
      <c r="F10" s="55" t="str">
        <f>Einsatzplan!F10</f>
        <v>Martina S.</v>
      </c>
      <c r="G10" s="54" t="str">
        <f>Einsatzplan!G10</f>
        <v/>
      </c>
      <c r="H10" s="55" t="str">
        <f>Einsatzplan!H10</f>
        <v>Martina S.</v>
      </c>
      <c r="I10" s="17"/>
    </row>
    <row r="11" ht="15.0" hidden="1" customHeight="1">
      <c r="A11" s="56"/>
      <c r="B11" s="57" t="str">
        <f>Einsatzplan!B11</f>
        <v/>
      </c>
      <c r="C11" s="49" t="str">
        <f>Einsatzplan!C11</f>
        <v>-</v>
      </c>
      <c r="D11" s="58" t="str">
        <f>Einsatzplan!D11</f>
        <v/>
      </c>
      <c r="E11" s="59" t="str">
        <f>Einsatzplan!E11</f>
        <v/>
      </c>
      <c r="F11" s="60" t="str">
        <f>Einsatzplan!F11</f>
        <v/>
      </c>
      <c r="G11" s="58" t="str">
        <f>Einsatzplan!G11</f>
        <v/>
      </c>
      <c r="H11" s="60" t="str">
        <f>Einsatzplan!H11</f>
        <v/>
      </c>
      <c r="I11" s="31"/>
      <c r="K11" s="32"/>
    </row>
    <row r="12" ht="15.0" customHeight="1">
      <c r="A12" s="47" t="str">
        <f>A8+1</f>
        <v>Wed, 3/ April</v>
      </c>
      <c r="B12" s="48" t="str">
        <f>Einsatzplan!B12</f>
        <v>4</v>
      </c>
      <c r="C12" s="49" t="str">
        <f>Einsatzplan!C12</f>
        <v>Astrid H. (Tag)</v>
      </c>
      <c r="D12" s="50" t="str">
        <f>Einsatzplan!D12</f>
        <v/>
      </c>
      <c r="E12" s="51" t="str">
        <f>Einsatzplan!E12</f>
        <v/>
      </c>
      <c r="F12" s="49" t="str">
        <f>Einsatzplan!F12</f>
        <v/>
      </c>
      <c r="G12" s="50" t="str">
        <f>Einsatzplan!G12</f>
        <v/>
      </c>
      <c r="H12" s="49" t="str">
        <f>Einsatzplan!H12</f>
        <v/>
      </c>
      <c r="I12" s="34"/>
    </row>
    <row r="13" ht="15.0" hidden="1" customHeight="1">
      <c r="A13" s="52"/>
      <c r="B13" s="53"/>
      <c r="C13" s="49" t="str">
        <f>Einsatzplan!C13</f>
        <v>-</v>
      </c>
      <c r="D13" s="54"/>
      <c r="E13" s="22"/>
      <c r="F13" s="55"/>
      <c r="G13" s="54"/>
      <c r="H13" s="55"/>
      <c r="I13" s="34"/>
    </row>
    <row r="14" ht="15.0" customHeight="1">
      <c r="A14" s="52"/>
      <c r="B14" s="53" t="str">
        <f>Einsatzplan!B14</f>
        <v>8</v>
      </c>
      <c r="C14" s="49" t="str">
        <f>Einsatzplan!C14</f>
        <v>Cecil R. (Nacht)</v>
      </c>
      <c r="D14" s="54" t="str">
        <f>Einsatzplan!D14</f>
        <v/>
      </c>
      <c r="E14" s="22" t="str">
        <f>Einsatzplan!E14</f>
        <v/>
      </c>
      <c r="F14" s="55" t="str">
        <f>Einsatzplan!F14</f>
        <v>Isabelle A.</v>
      </c>
      <c r="G14" s="54" t="str">
        <f>Einsatzplan!G14</f>
        <v/>
      </c>
      <c r="H14" s="55" t="str">
        <f>Einsatzplan!H14</f>
        <v>-</v>
      </c>
      <c r="I14" s="34"/>
    </row>
    <row r="15" ht="15.0" hidden="1" customHeight="1">
      <c r="A15" s="56"/>
      <c r="B15" s="57" t="str">
        <f>Einsatzplan!B15</f>
        <v/>
      </c>
      <c r="C15" s="49" t="str">
        <f>Einsatzplan!C15</f>
        <v>-</v>
      </c>
      <c r="D15" s="58" t="str">
        <f>Einsatzplan!D15</f>
        <v/>
      </c>
      <c r="E15" s="59" t="str">
        <f>Einsatzplan!E15</f>
        <v/>
      </c>
      <c r="F15" s="60" t="str">
        <f>Einsatzplan!F15</f>
        <v/>
      </c>
      <c r="G15" s="58" t="str">
        <f>Einsatzplan!G15</f>
        <v/>
      </c>
      <c r="H15" s="60" t="str">
        <f>Einsatzplan!H15</f>
        <v/>
      </c>
      <c r="I15" s="35"/>
    </row>
    <row r="16" ht="15.0" customHeight="1">
      <c r="A16" s="47" t="str">
        <f>A12+1</f>
        <v>Thu, 4/ April</v>
      </c>
      <c r="B16" s="48" t="str">
        <f>Einsatzplan!B16</f>
        <v/>
      </c>
      <c r="C16" s="49" t="str">
        <f>Einsatzplan!C16</f>
        <v>Sigrid B. (Tag)</v>
      </c>
      <c r="D16" s="50" t="str">
        <f>Einsatzplan!D16</f>
        <v/>
      </c>
      <c r="E16" s="51" t="str">
        <f>Einsatzplan!E16</f>
        <v/>
      </c>
      <c r="F16" s="49" t="str">
        <f>Einsatzplan!F16</f>
        <v/>
      </c>
      <c r="G16" s="50" t="str">
        <f>Einsatzplan!G16</f>
        <v/>
      </c>
      <c r="H16" s="49" t="str">
        <f>Einsatzplan!H16</f>
        <v/>
      </c>
      <c r="I16" s="17"/>
    </row>
    <row r="17" ht="15.0" hidden="1" customHeight="1">
      <c r="A17" s="52"/>
      <c r="B17" s="53"/>
      <c r="C17" s="49" t="str">
        <f>Einsatzplan!C17</f>
        <v>-</v>
      </c>
      <c r="D17" s="54"/>
      <c r="E17" s="22"/>
      <c r="F17" s="55"/>
      <c r="G17" s="54"/>
      <c r="H17" s="55"/>
      <c r="I17" s="17"/>
    </row>
    <row r="18" ht="15.0" customHeight="1">
      <c r="A18" s="52"/>
      <c r="B18" s="53" t="str">
        <f>Einsatzplan!B18</f>
        <v>4</v>
      </c>
      <c r="C18" s="49" t="str">
        <f>Einsatzplan!C18</f>
        <v>Astrid H. (Nacht)</v>
      </c>
      <c r="D18" s="54" t="str">
        <f>Einsatzplan!D18</f>
        <v/>
      </c>
      <c r="E18" s="22" t="str">
        <f>Einsatzplan!E18</f>
        <v/>
      </c>
      <c r="F18" s="55" t="str">
        <f>Einsatzplan!F18</f>
        <v>Isabelle A.</v>
      </c>
      <c r="G18" s="54" t="str">
        <f>Einsatzplan!G18</f>
        <v/>
      </c>
      <c r="H18" s="55" t="str">
        <f>Einsatzplan!H18</f>
        <v>Isabelle A.</v>
      </c>
      <c r="I18" s="17"/>
    </row>
    <row r="19" ht="15.0" hidden="1" customHeight="1">
      <c r="A19" s="56"/>
      <c r="B19" s="57" t="str">
        <f>Einsatzplan!B19</f>
        <v/>
      </c>
      <c r="C19" s="49" t="str">
        <f>Einsatzplan!C19</f>
        <v>-</v>
      </c>
      <c r="D19" s="58" t="str">
        <f>Einsatzplan!D19</f>
        <v/>
      </c>
      <c r="E19" s="59" t="str">
        <f>Einsatzplan!E19</f>
        <v/>
      </c>
      <c r="F19" s="60" t="str">
        <f>Einsatzplan!F19</f>
        <v/>
      </c>
      <c r="G19" s="58" t="str">
        <f>Einsatzplan!G19</f>
        <v/>
      </c>
      <c r="H19" s="60" t="str">
        <f>Einsatzplan!H19</f>
        <v>GV Susanne S</v>
      </c>
      <c r="I19" s="31"/>
    </row>
    <row r="20" ht="15.0" customHeight="1">
      <c r="A20" s="47" t="str">
        <f>A16+1</f>
        <v>Fri, 5/ April</v>
      </c>
      <c r="B20" s="48" t="str">
        <f>Einsatzplan!B20</f>
        <v>2</v>
      </c>
      <c r="C20" s="49" t="str">
        <f>Einsatzplan!C20</f>
        <v>Meike N. (Tag)</v>
      </c>
      <c r="D20" s="50" t="str">
        <f>Einsatzplan!D20</f>
        <v/>
      </c>
      <c r="E20" s="51" t="str">
        <f>Einsatzplan!E20</f>
        <v/>
      </c>
      <c r="F20" s="55" t="str">
        <f>Einsatzplan!F21</f>
        <v>-</v>
      </c>
      <c r="G20" s="50" t="str">
        <f>Einsatzplan!G20</f>
        <v/>
      </c>
      <c r="H20" s="49" t="str">
        <f>Einsatzplan!H20</f>
        <v/>
      </c>
      <c r="I20" s="31"/>
    </row>
    <row r="21" ht="15.0" hidden="1" customHeight="1">
      <c r="A21" s="52"/>
      <c r="B21" s="53"/>
      <c r="C21" s="49" t="str">
        <f>Einsatzplan!C21</f>
        <v>-</v>
      </c>
      <c r="D21" s="54"/>
      <c r="E21" s="22"/>
      <c r="F21" s="55" t="str">
        <f>Einsatzplan!F21</f>
        <v>-</v>
      </c>
      <c r="G21" s="54"/>
      <c r="H21" s="55"/>
      <c r="I21" s="31"/>
    </row>
    <row r="22" ht="15.0" customHeight="1">
      <c r="A22" s="52"/>
      <c r="B22" s="53" t="str">
        <f>Einsatzplan!B22</f>
        <v>11</v>
      </c>
      <c r="C22" s="49" t="str">
        <f>Einsatzplan!C22</f>
        <v>Isabelle A. (Nacht)</v>
      </c>
      <c r="D22" s="54" t="str">
        <f>Einsatzplan!D22</f>
        <v/>
      </c>
      <c r="E22" s="22" t="str">
        <f>Einsatzplan!E22</f>
        <v/>
      </c>
      <c r="F22" s="55" t="str">
        <f>Einsatzplan!F22</f>
        <v>Martina S.</v>
      </c>
      <c r="G22" s="54" t="str">
        <f>Einsatzplan!G22</f>
        <v/>
      </c>
      <c r="H22" s="55" t="str">
        <f>Einsatzplan!H22</f>
        <v>-</v>
      </c>
      <c r="I22" s="31"/>
    </row>
    <row r="23" ht="15.0" hidden="1" customHeight="1">
      <c r="A23" s="56"/>
      <c r="B23" s="57" t="str">
        <f>Einsatzplan!B23</f>
        <v/>
      </c>
      <c r="C23" s="49" t="str">
        <f>Einsatzplan!C23</f>
        <v>-</v>
      </c>
      <c r="D23" s="58" t="str">
        <f>Einsatzplan!D23</f>
        <v/>
      </c>
      <c r="E23" s="59" t="str">
        <f>Einsatzplan!E23</f>
        <v/>
      </c>
      <c r="F23" s="60" t="str">
        <f>Einsatzplan!F23</f>
        <v/>
      </c>
      <c r="G23" s="58" t="str">
        <f>Einsatzplan!G23</f>
        <v/>
      </c>
      <c r="H23" s="60" t="str">
        <f>Einsatzplan!H23</f>
        <v/>
      </c>
      <c r="I23" s="17"/>
    </row>
    <row r="24" ht="15.0" customHeight="1">
      <c r="A24" s="47" t="str">
        <f>A20+1</f>
        <v>Sat, 6/ April</v>
      </c>
      <c r="B24" s="48" t="str">
        <f>Einsatzplan!B24</f>
        <v>1</v>
      </c>
      <c r="C24" s="49" t="str">
        <f>Einsatzplan!C24</f>
        <v>Martina S. (Tag)</v>
      </c>
      <c r="D24" s="50" t="str">
        <f>Einsatzplan!D24</f>
        <v/>
      </c>
      <c r="E24" s="51" t="str">
        <f>Einsatzplan!E24</f>
        <v/>
      </c>
      <c r="F24" s="49" t="str">
        <f>Einsatzplan!F24</f>
        <v/>
      </c>
      <c r="G24" s="50" t="str">
        <f>Einsatzplan!G24</f>
        <v/>
      </c>
      <c r="H24" s="49" t="str">
        <f>Einsatzplan!H24</f>
        <v/>
      </c>
      <c r="I24" s="31"/>
    </row>
    <row r="25" ht="15.0" hidden="1" customHeight="1">
      <c r="A25" s="52"/>
      <c r="B25" s="53" t="str">
        <f>Einsatzplan!B25</f>
        <v/>
      </c>
      <c r="C25" s="49" t="str">
        <f>Einsatzplan!C25</f>
        <v>-</v>
      </c>
      <c r="D25" s="54"/>
      <c r="E25" s="22"/>
      <c r="F25" s="55"/>
      <c r="G25" s="54"/>
      <c r="H25" s="55"/>
      <c r="I25" s="31"/>
    </row>
    <row r="26" ht="15.0" customHeight="1">
      <c r="A26" s="52"/>
      <c r="B26" s="53"/>
      <c r="C26" s="49" t="str">
        <f>Einsatzplan!C26</f>
        <v>Cecil R. (Nacht)</v>
      </c>
      <c r="D26" s="54" t="str">
        <f>Einsatzplan!D26</f>
        <v/>
      </c>
      <c r="E26" s="22" t="str">
        <f>Einsatzplan!E26</f>
        <v/>
      </c>
      <c r="F26" s="55" t="str">
        <f>Einsatzplan!F26</f>
        <v>-</v>
      </c>
      <c r="G26" s="54" t="str">
        <f>Einsatzplan!G26</f>
        <v/>
      </c>
      <c r="H26" s="55" t="str">
        <f>Einsatzplan!H26</f>
        <v>-</v>
      </c>
      <c r="I26" s="31"/>
    </row>
    <row r="27" ht="15.0" hidden="1" customHeight="1">
      <c r="A27" s="56"/>
      <c r="B27" s="57" t="str">
        <f>Einsatzplan!B27</f>
        <v/>
      </c>
      <c r="C27" s="49" t="str">
        <f>Einsatzplan!C27</f>
        <v>-</v>
      </c>
      <c r="D27" s="58" t="str">
        <f>Einsatzplan!D27</f>
        <v/>
      </c>
      <c r="E27" s="59" t="str">
        <f>Einsatzplan!E27</f>
        <v/>
      </c>
      <c r="F27" s="60" t="str">
        <f>Einsatzplan!F27</f>
        <v/>
      </c>
      <c r="G27" s="58" t="str">
        <f>Einsatzplan!G27</f>
        <v/>
      </c>
      <c r="H27" s="60" t="str">
        <f>Einsatzplan!H27</f>
        <v/>
      </c>
      <c r="I27" s="31"/>
    </row>
    <row r="28" ht="15.0" customHeight="1">
      <c r="A28" s="47" t="str">
        <f>A24+1</f>
        <v>Sun, 7/ April</v>
      </c>
      <c r="B28" s="48" t="str">
        <f>Einsatzplan!B28</f>
        <v>3</v>
      </c>
      <c r="C28" s="49" t="str">
        <f>Einsatzplan!C28</f>
        <v>Saskia G. (Tag)</v>
      </c>
      <c r="D28" s="50" t="str">
        <f>Einsatzplan!D28</f>
        <v/>
      </c>
      <c r="E28" s="51" t="str">
        <f>Einsatzplan!E28</f>
        <v/>
      </c>
      <c r="F28" s="49" t="str">
        <f>Einsatzplan!F28</f>
        <v/>
      </c>
      <c r="G28" s="50" t="str">
        <f>Einsatzplan!G28</f>
        <v/>
      </c>
      <c r="H28" s="49" t="str">
        <f>Einsatzplan!H28</f>
        <v/>
      </c>
      <c r="I28" s="17"/>
    </row>
    <row r="29" ht="15.0" hidden="1" customHeight="1">
      <c r="A29" s="52"/>
      <c r="B29" s="53"/>
      <c r="C29" s="49" t="str">
        <f>Einsatzplan!C29</f>
        <v>-</v>
      </c>
      <c r="D29" s="54"/>
      <c r="E29" s="22"/>
      <c r="F29" s="55"/>
      <c r="G29" s="54"/>
      <c r="H29" s="55"/>
      <c r="I29" s="17"/>
    </row>
    <row r="30" ht="15.0" customHeight="1">
      <c r="A30" s="52"/>
      <c r="B30" s="53" t="str">
        <f>Einsatzplan!B30</f>
        <v>2</v>
      </c>
      <c r="C30" s="49" t="str">
        <f>Einsatzplan!C30</f>
        <v>Meike N. (Nacht)</v>
      </c>
      <c r="D30" s="54" t="str">
        <f>Einsatzplan!D30</f>
        <v/>
      </c>
      <c r="E30" s="22" t="str">
        <f>Einsatzplan!E30</f>
        <v/>
      </c>
      <c r="F30" s="55" t="str">
        <f>Einsatzplan!F30</f>
        <v>-</v>
      </c>
      <c r="G30" s="54" t="str">
        <f>Einsatzplan!G30</f>
        <v/>
      </c>
      <c r="H30" s="55" t="str">
        <f>Einsatzplan!H30</f>
        <v>-</v>
      </c>
      <c r="I30" s="17"/>
    </row>
    <row r="31" ht="15.0" hidden="1" customHeight="1">
      <c r="A31" s="56"/>
      <c r="B31" s="57" t="str">
        <f>Einsatzplan!B31</f>
        <v/>
      </c>
      <c r="C31" s="49" t="str">
        <f>Einsatzplan!C31</f>
        <v>-</v>
      </c>
      <c r="D31" s="58" t="str">
        <f>Einsatzplan!D31</f>
        <v/>
      </c>
      <c r="E31" s="59" t="str">
        <f>Einsatzplan!E31</f>
        <v/>
      </c>
      <c r="F31" s="60" t="str">
        <f>Einsatzplan!F31</f>
        <v/>
      </c>
      <c r="G31" s="58" t="str">
        <f>Einsatzplan!G31</f>
        <v/>
      </c>
      <c r="H31" s="60" t="str">
        <f>Einsatzplan!H31</f>
        <v/>
      </c>
      <c r="I31" s="31"/>
    </row>
    <row r="32" ht="15.0" customHeight="1">
      <c r="A32" s="47" t="str">
        <f>A28+1</f>
        <v>Mon, 8/ April</v>
      </c>
      <c r="B32" s="48" t="str">
        <f>Einsatzplan!B32</f>
        <v>8</v>
      </c>
      <c r="C32" s="49" t="str">
        <f>Einsatzplan!C32</f>
        <v>Cecil R. (Tag)</v>
      </c>
      <c r="D32" s="50" t="str">
        <f>Einsatzplan!D32</f>
        <v/>
      </c>
      <c r="E32" s="51" t="str">
        <f>Einsatzplan!E32</f>
        <v/>
      </c>
      <c r="F32" s="49" t="str">
        <f>Einsatzplan!F32</f>
        <v/>
      </c>
      <c r="G32" s="50" t="str">
        <f>Einsatzplan!G32</f>
        <v/>
      </c>
      <c r="H32" s="49" t="str">
        <f>Einsatzplan!H32</f>
        <v/>
      </c>
      <c r="I32" s="31"/>
    </row>
    <row r="33" ht="15.0" hidden="1" customHeight="1">
      <c r="A33" s="52"/>
      <c r="B33" s="53"/>
      <c r="C33" s="49" t="str">
        <f>Einsatzplan!C33</f>
        <v>-</v>
      </c>
      <c r="D33" s="54"/>
      <c r="E33" s="22"/>
      <c r="F33" s="55"/>
      <c r="G33" s="54"/>
      <c r="H33" s="55"/>
      <c r="I33" s="31"/>
    </row>
    <row r="34" ht="15.0" customHeight="1">
      <c r="A34" s="52"/>
      <c r="B34" s="53" t="str">
        <f>Einsatzplan!B33</f>
        <v/>
      </c>
      <c r="C34" s="49" t="str">
        <f>Einsatzplan!C34</f>
        <v>Sigrid B. (Nacht)</v>
      </c>
      <c r="D34" s="54" t="str">
        <f>Einsatzplan!D34</f>
        <v/>
      </c>
      <c r="E34" s="22" t="str">
        <f>Einsatzplan!E34</f>
        <v/>
      </c>
      <c r="F34" s="55" t="str">
        <f>Einsatzplan!F34</f>
        <v>Astrid H.</v>
      </c>
      <c r="G34" s="54" t="str">
        <f>Einsatzplan!G34</f>
        <v/>
      </c>
      <c r="H34" s="55" t="str">
        <f>Einsatzplan!H34</f>
        <v>-</v>
      </c>
      <c r="I34" s="31"/>
    </row>
    <row r="35" ht="15.0" hidden="1" customHeight="1">
      <c r="A35" s="56"/>
      <c r="B35" s="57" t="str">
        <f>Einsatzplan!B35</f>
        <v/>
      </c>
      <c r="C35" s="49" t="str">
        <f>Einsatzplan!C35</f>
        <v>-</v>
      </c>
      <c r="D35" s="58" t="str">
        <f>Einsatzplan!D35</f>
        <v/>
      </c>
      <c r="E35" s="59" t="str">
        <f>Einsatzplan!E35</f>
        <v/>
      </c>
      <c r="F35" s="60" t="str">
        <f>Einsatzplan!F35</f>
        <v/>
      </c>
      <c r="G35" s="58" t="str">
        <f>Einsatzplan!G35</f>
        <v/>
      </c>
      <c r="H35" s="60" t="str">
        <f>Einsatzplan!H35</f>
        <v/>
      </c>
      <c r="I35" s="17"/>
    </row>
    <row r="36" ht="15.0" customHeight="1">
      <c r="A36" s="47" t="str">
        <f>A32+1</f>
        <v>Tue, 9/ April</v>
      </c>
      <c r="B36" s="48" t="str">
        <f>Einsatzplan!B36</f>
        <v>1</v>
      </c>
      <c r="C36" s="49" t="str">
        <f>Einsatzplan!C36</f>
        <v>Martina S. (Tag)</v>
      </c>
      <c r="D36" s="50" t="str">
        <f>Einsatzplan!D36</f>
        <v/>
      </c>
      <c r="E36" s="51" t="str">
        <f>Einsatzplan!E36</f>
        <v/>
      </c>
      <c r="F36" s="49" t="str">
        <f>Einsatzplan!F36</f>
        <v/>
      </c>
      <c r="G36" s="50" t="str">
        <f>Einsatzplan!G36</f>
        <v/>
      </c>
      <c r="H36" s="49" t="str">
        <f>Einsatzplan!H36</f>
        <v/>
      </c>
      <c r="I36" s="31"/>
    </row>
    <row r="37" ht="15.0" hidden="1" customHeight="1">
      <c r="A37" s="52"/>
      <c r="B37" s="53" t="str">
        <f>Einsatzplan!B37</f>
        <v/>
      </c>
      <c r="C37" s="49" t="str">
        <f>Einsatzplan!C37</f>
        <v>-</v>
      </c>
      <c r="D37" s="54"/>
      <c r="E37" s="22"/>
      <c r="F37" s="55"/>
      <c r="G37" s="54"/>
      <c r="H37" s="55"/>
      <c r="I37" s="31"/>
    </row>
    <row r="38" ht="15.0" customHeight="1">
      <c r="A38" s="52"/>
      <c r="B38" s="53"/>
      <c r="C38" s="49" t="str">
        <f>Einsatzplan!C38</f>
        <v>Johanna Z. (Nacht)</v>
      </c>
      <c r="D38" s="54" t="str">
        <f>Einsatzplan!D38</f>
        <v/>
      </c>
      <c r="E38" s="22" t="str">
        <f>Einsatzplan!E38</f>
        <v/>
      </c>
      <c r="F38" s="55" t="str">
        <f>Einsatzplan!F38</f>
        <v>Belinda B.</v>
      </c>
      <c r="G38" s="54" t="str">
        <f>Einsatzplan!G38</f>
        <v/>
      </c>
      <c r="H38" s="55" t="str">
        <f>Einsatzplan!H38</f>
        <v>Isabelle A.</v>
      </c>
      <c r="I38" s="31"/>
    </row>
    <row r="39" ht="15.0" hidden="1" customHeight="1">
      <c r="A39" s="56"/>
      <c r="B39" s="57" t="str">
        <f>Einsatzplan!B39</f>
        <v/>
      </c>
      <c r="C39" s="49" t="str">
        <f>Einsatzplan!C39</f>
        <v>-</v>
      </c>
      <c r="D39" s="58" t="str">
        <f>Einsatzplan!D39</f>
        <v/>
      </c>
      <c r="E39" s="59" t="str">
        <f>Einsatzplan!E39</f>
        <v/>
      </c>
      <c r="F39" s="60" t="str">
        <f>Einsatzplan!F39</f>
        <v/>
      </c>
      <c r="G39" s="58" t="str">
        <f>Einsatzplan!G39</f>
        <v/>
      </c>
      <c r="H39" s="60" t="str">
        <f>Einsatzplan!H39</f>
        <v/>
      </c>
      <c r="I39" s="17"/>
    </row>
    <row r="40" ht="15.0" customHeight="1">
      <c r="A40" s="47" t="str">
        <f>A36+1</f>
        <v>Wed, 10/ April</v>
      </c>
      <c r="B40" s="48" t="str">
        <f>Einsatzplan!B40</f>
        <v>6</v>
      </c>
      <c r="C40" s="49" t="str">
        <f>Einsatzplan!C40</f>
        <v>Belinda B. (Tag)</v>
      </c>
      <c r="D40" s="50" t="str">
        <f>Einsatzplan!D40</f>
        <v/>
      </c>
      <c r="E40" s="51" t="str">
        <f>Einsatzplan!E40</f>
        <v/>
      </c>
      <c r="F40" s="49" t="str">
        <f>Einsatzplan!F40</f>
        <v/>
      </c>
      <c r="G40" s="50" t="str">
        <f>Einsatzplan!G40</f>
        <v/>
      </c>
      <c r="H40" s="49" t="str">
        <f>Einsatzplan!H40</f>
        <v/>
      </c>
      <c r="I40" s="31"/>
    </row>
    <row r="41" ht="15.0" hidden="1" customHeight="1">
      <c r="A41" s="52"/>
      <c r="B41" s="53"/>
      <c r="C41" s="49" t="str">
        <f>Einsatzplan!C41</f>
        <v>-</v>
      </c>
      <c r="D41" s="54"/>
      <c r="E41" s="22"/>
      <c r="F41" s="55"/>
      <c r="G41" s="54"/>
      <c r="H41" s="55"/>
      <c r="I41" s="31"/>
    </row>
    <row r="42" ht="15.0" customHeight="1">
      <c r="A42" s="52"/>
      <c r="B42" s="53" t="str">
        <f>Einsatzplan!B42</f>
        <v>4</v>
      </c>
      <c r="C42" s="49" t="str">
        <f>Einsatzplan!C42</f>
        <v>Astrid H. (Nacht)</v>
      </c>
      <c r="D42" s="54" t="str">
        <f>Einsatzplan!D42</f>
        <v/>
      </c>
      <c r="E42" s="22" t="str">
        <f>Einsatzplan!E42</f>
        <v/>
      </c>
      <c r="F42" s="55" t="str">
        <f>Einsatzplan!F42</f>
        <v>Meike M.</v>
      </c>
      <c r="G42" s="54" t="str">
        <f>Einsatzplan!G42</f>
        <v/>
      </c>
      <c r="H42" s="55" t="str">
        <f>Einsatzplan!H42</f>
        <v>-</v>
      </c>
      <c r="I42" s="31"/>
    </row>
    <row r="43" ht="15.0" hidden="1" customHeight="1">
      <c r="A43" s="52"/>
      <c r="B43" s="57" t="str">
        <f>Einsatzplan!B43</f>
        <v/>
      </c>
      <c r="C43" s="49" t="str">
        <f>Einsatzplan!C43</f>
        <v>-</v>
      </c>
      <c r="D43" s="58" t="str">
        <f>Einsatzplan!D43</f>
        <v/>
      </c>
      <c r="E43" s="59" t="str">
        <f>Einsatzplan!E43</f>
        <v/>
      </c>
      <c r="F43" s="60" t="str">
        <f>Einsatzplan!F43</f>
        <v/>
      </c>
      <c r="G43" s="58" t="str">
        <f>Einsatzplan!G43</f>
        <v/>
      </c>
      <c r="H43" s="60" t="str">
        <f>Einsatzplan!H43</f>
        <v/>
      </c>
      <c r="I43" s="31"/>
    </row>
    <row r="44" ht="15.0" customHeight="1">
      <c r="A44" s="47" t="str">
        <f>A40+1</f>
        <v>Thu, 11/ April</v>
      </c>
      <c r="B44" s="48" t="str">
        <f>Einsatzplan!B44</f>
        <v>3</v>
      </c>
      <c r="C44" s="49" t="str">
        <f>Einsatzplan!C44</f>
        <v>Saskia G. (7-13)</v>
      </c>
      <c r="D44" s="50" t="str">
        <f>Einsatzplan!D44</f>
        <v/>
      </c>
      <c r="E44" s="51" t="str">
        <f>Einsatzplan!E44</f>
        <v/>
      </c>
      <c r="F44" s="49" t="str">
        <f>Einsatzplan!F44</f>
        <v/>
      </c>
      <c r="G44" s="50" t="str">
        <f>Einsatzplan!G44</f>
        <v/>
      </c>
      <c r="H44" s="49" t="str">
        <f>Einsatzplan!H44</f>
        <v/>
      </c>
      <c r="I44" s="17"/>
    </row>
    <row r="45" ht="15.0" hidden="1" customHeight="1">
      <c r="A45" s="52"/>
      <c r="B45" s="53"/>
      <c r="C45" s="49" t="str">
        <f>Einsatzplan!C45</f>
        <v>Meike N. (13-19)</v>
      </c>
      <c r="D45" s="54"/>
      <c r="E45" s="22"/>
      <c r="F45" s="55"/>
      <c r="G45" s="54"/>
      <c r="H45" s="55"/>
      <c r="I45" s="17"/>
    </row>
    <row r="46" ht="15.0" customHeight="1">
      <c r="A46" s="52"/>
      <c r="B46" s="53" t="str">
        <f>Einsatzplan!B46</f>
        <v>6</v>
      </c>
      <c r="C46" s="49" t="str">
        <f>Einsatzplan!C46</f>
        <v>Belinda B. (Nacht)</v>
      </c>
      <c r="D46" s="54" t="str">
        <f>Einsatzplan!D46</f>
        <v/>
      </c>
      <c r="E46" s="22" t="str">
        <f>Einsatzplan!E46</f>
        <v/>
      </c>
      <c r="F46" s="55" t="str">
        <f>Einsatzplan!F46</f>
        <v>Johanna Z.</v>
      </c>
      <c r="G46" s="54" t="str">
        <f>Einsatzplan!G46</f>
        <v/>
      </c>
      <c r="H46" s="55" t="str">
        <f>Einsatzplan!H46</f>
        <v>Johanna Z.</v>
      </c>
      <c r="I46" s="17"/>
    </row>
    <row r="47" ht="15.0" hidden="1" customHeight="1">
      <c r="A47" s="61"/>
      <c r="B47" s="57" t="str">
        <f>Einsatzplan!B47</f>
        <v/>
      </c>
      <c r="C47" s="49" t="str">
        <f>Einsatzplan!C47</f>
        <v>-</v>
      </c>
      <c r="D47" s="58" t="str">
        <f>Einsatzplan!D47</f>
        <v/>
      </c>
      <c r="E47" s="59" t="str">
        <f>Einsatzplan!E47</f>
        <v/>
      </c>
      <c r="F47" s="60" t="str">
        <f>Einsatzplan!F47</f>
        <v/>
      </c>
      <c r="G47" s="58" t="str">
        <f>Einsatzplan!G47</f>
        <v/>
      </c>
      <c r="H47" s="60" t="str">
        <f>Einsatzplan!H47</f>
        <v>GV Martina S.</v>
      </c>
      <c r="I47" s="31"/>
    </row>
    <row r="48" ht="15.0" customHeight="1">
      <c r="A48" s="62" t="str">
        <f>A44+1</f>
        <v>Fri, 12/ April</v>
      </c>
      <c r="B48" s="48" t="str">
        <f>Einsatzplan!B48</f>
        <v>1</v>
      </c>
      <c r="C48" s="49" t="str">
        <f>Einsatzplan!C48</f>
        <v>Martina S. (Tag)</v>
      </c>
      <c r="D48" s="50" t="str">
        <f>Einsatzplan!D48</f>
        <v/>
      </c>
      <c r="E48" s="51" t="str">
        <f>Einsatzplan!E48</f>
        <v/>
      </c>
      <c r="F48" s="49" t="str">
        <f>Einsatzplan!F48</f>
        <v/>
      </c>
      <c r="G48" s="50" t="str">
        <f>Einsatzplan!G48</f>
        <v/>
      </c>
      <c r="H48" s="49" t="str">
        <f>Einsatzplan!H48</f>
        <v/>
      </c>
      <c r="I48" s="17"/>
    </row>
    <row r="49" ht="15.0" hidden="1" customHeight="1">
      <c r="A49" s="52"/>
      <c r="B49" s="53"/>
      <c r="C49" s="49" t="str">
        <f>Einsatzplan!C49</f>
        <v>-</v>
      </c>
      <c r="D49" s="54"/>
      <c r="E49" s="22"/>
      <c r="F49" s="55"/>
      <c r="G49" s="54"/>
      <c r="H49" s="55"/>
      <c r="I49" s="17"/>
    </row>
    <row r="50" ht="15.0" customHeight="1">
      <c r="A50" s="52"/>
      <c r="B50" s="53" t="str">
        <f>Einsatzplan!B50</f>
        <v>2</v>
      </c>
      <c r="C50" s="49" t="str">
        <f>Einsatzplan!C50</f>
        <v>Meike N. (Nacht)</v>
      </c>
      <c r="D50" s="54" t="str">
        <f>Einsatzplan!D50</f>
        <v/>
      </c>
      <c r="E50" s="22" t="str">
        <f>Einsatzplan!E50</f>
        <v/>
      </c>
      <c r="F50" s="55" t="str">
        <f>Einsatzplan!F50</f>
        <v>Isabelle A.</v>
      </c>
      <c r="G50" s="54" t="str">
        <f>Einsatzplan!G50</f>
        <v/>
      </c>
      <c r="H50" s="55" t="str">
        <f>Einsatzplan!H50</f>
        <v>-</v>
      </c>
      <c r="I50" s="17"/>
    </row>
    <row r="51" ht="15.0" hidden="1" customHeight="1">
      <c r="A51" s="56"/>
      <c r="B51" s="57" t="str">
        <f>Einsatzplan!B51</f>
        <v/>
      </c>
      <c r="C51" s="49" t="str">
        <f>Einsatzplan!C51</f>
        <v>-</v>
      </c>
      <c r="D51" s="58" t="str">
        <f>Einsatzplan!D51</f>
        <v/>
      </c>
      <c r="E51" s="59" t="str">
        <f>Einsatzplan!E51</f>
        <v/>
      </c>
      <c r="F51" s="60" t="str">
        <f>Einsatzplan!F51</f>
        <v/>
      </c>
      <c r="G51" s="58" t="str">
        <f>Einsatzplan!G51</f>
        <v/>
      </c>
      <c r="H51" s="60" t="str">
        <f>Einsatzplan!H51</f>
        <v/>
      </c>
      <c r="I51" s="31"/>
    </row>
    <row r="52" ht="15.0" customHeight="1">
      <c r="A52" s="47" t="str">
        <f>A48+1</f>
        <v>Sat, 13/ April</v>
      </c>
      <c r="B52" s="48" t="str">
        <f>Einsatzplan!B52</f>
        <v/>
      </c>
      <c r="C52" s="49" t="str">
        <f>Einsatzplan!C52</f>
        <v>Saskia G. (Tag)</v>
      </c>
      <c r="D52" s="50" t="str">
        <f>Einsatzplan!D52</f>
        <v/>
      </c>
      <c r="E52" s="51" t="str">
        <f>Einsatzplan!E52</f>
        <v/>
      </c>
      <c r="F52" s="49" t="str">
        <f>Einsatzplan!F52</f>
        <v/>
      </c>
      <c r="G52" s="50" t="str">
        <f>Einsatzplan!G52</f>
        <v/>
      </c>
      <c r="H52" s="49" t="str">
        <f>Einsatzplan!H52</f>
        <v/>
      </c>
      <c r="I52" s="17"/>
    </row>
    <row r="53" ht="15.0" hidden="1" customHeight="1">
      <c r="A53" s="52"/>
      <c r="B53" s="53" t="str">
        <f>Einsatzplan!B53</f>
        <v/>
      </c>
      <c r="C53" s="49" t="str">
        <f>Einsatzplan!C53</f>
        <v>-</v>
      </c>
      <c r="D53" s="54"/>
      <c r="E53" s="22"/>
      <c r="F53" s="55"/>
      <c r="G53" s="54"/>
      <c r="H53" s="55"/>
      <c r="I53" s="17"/>
    </row>
    <row r="54" ht="15.0" customHeight="1">
      <c r="A54" s="52"/>
      <c r="B54" s="53"/>
      <c r="C54" s="49" t="str">
        <f>Einsatzplan!C54</f>
        <v>Sigrid B. (Nacht)</v>
      </c>
      <c r="D54" s="54" t="str">
        <f>Einsatzplan!D54</f>
        <v/>
      </c>
      <c r="E54" s="22" t="str">
        <f>Einsatzplan!E54</f>
        <v/>
      </c>
      <c r="F54" s="55" t="str">
        <f>Einsatzplan!F54</f>
        <v>-</v>
      </c>
      <c r="G54" s="54" t="str">
        <f>Einsatzplan!G54</f>
        <v/>
      </c>
      <c r="H54" s="55" t="str">
        <f>Einsatzplan!H54</f>
        <v>-</v>
      </c>
      <c r="I54" s="17"/>
    </row>
    <row r="55" ht="15.0" hidden="1" customHeight="1">
      <c r="A55" s="56"/>
      <c r="B55" s="57" t="str">
        <f>Einsatzplan!B55</f>
        <v/>
      </c>
      <c r="C55" s="49" t="str">
        <f>Einsatzplan!C55</f>
        <v>-</v>
      </c>
      <c r="D55" s="58" t="str">
        <f>Einsatzplan!D55</f>
        <v/>
      </c>
      <c r="E55" s="59" t="str">
        <f>Einsatzplan!E55</f>
        <v/>
      </c>
      <c r="F55" s="60" t="str">
        <f>Einsatzplan!F55</f>
        <v/>
      </c>
      <c r="G55" s="58" t="str">
        <f>Einsatzplan!G55</f>
        <v/>
      </c>
      <c r="H55" s="60" t="str">
        <f>Einsatzplan!H55</f>
        <v/>
      </c>
      <c r="I55" s="31"/>
    </row>
    <row r="56" ht="15.0" customHeight="1">
      <c r="A56" s="47" t="str">
        <f>A52+1</f>
        <v>Sun, 14/ April</v>
      </c>
      <c r="B56" s="48" t="str">
        <f>Einsatzplan!B56</f>
        <v>3</v>
      </c>
      <c r="C56" s="49" t="str">
        <f>Einsatzplan!C56</f>
        <v>Saskia G. (Tag)</v>
      </c>
      <c r="D56" s="50" t="str">
        <f>Einsatzplan!D56</f>
        <v/>
      </c>
      <c r="E56" s="51" t="str">
        <f>Einsatzplan!E56</f>
        <v/>
      </c>
      <c r="F56" s="49" t="str">
        <f>Einsatzplan!F56</f>
        <v/>
      </c>
      <c r="G56" s="50" t="str">
        <f>Einsatzplan!G56</f>
        <v/>
      </c>
      <c r="H56" s="49" t="str">
        <f>Einsatzplan!H56</f>
        <v/>
      </c>
      <c r="I56" s="31"/>
    </row>
    <row r="57" ht="15.0" hidden="1" customHeight="1">
      <c r="A57" s="52"/>
      <c r="B57" s="53"/>
      <c r="C57" s="49" t="str">
        <f>Einsatzplan!C57</f>
        <v>-</v>
      </c>
      <c r="D57" s="54"/>
      <c r="E57" s="22"/>
      <c r="F57" s="55"/>
      <c r="G57" s="54"/>
      <c r="H57" s="55"/>
      <c r="I57" s="31"/>
    </row>
    <row r="58" ht="15.0" customHeight="1">
      <c r="A58" s="52"/>
      <c r="B58" s="53" t="str">
        <f>Einsatzplan!B58</f>
        <v>6</v>
      </c>
      <c r="C58" s="49" t="str">
        <f>Einsatzplan!C58</f>
        <v>Belinda B. (Nacht)</v>
      </c>
      <c r="D58" s="54" t="str">
        <f>Einsatzplan!D58</f>
        <v/>
      </c>
      <c r="E58" s="22" t="str">
        <f>Einsatzplan!E58</f>
        <v/>
      </c>
      <c r="F58" s="55" t="str">
        <f>Einsatzplan!F58</f>
        <v>-</v>
      </c>
      <c r="G58" s="54" t="str">
        <f>Einsatzplan!G58</f>
        <v/>
      </c>
      <c r="H58" s="55" t="str">
        <f>Einsatzplan!H58</f>
        <v>-</v>
      </c>
      <c r="I58" s="31"/>
    </row>
    <row r="59" ht="15.0" hidden="1" customHeight="1">
      <c r="A59" s="56"/>
      <c r="B59" s="57" t="str">
        <f>Einsatzplan!B59</f>
        <v/>
      </c>
      <c r="C59" s="49" t="str">
        <f>Einsatzplan!C59</f>
        <v>-</v>
      </c>
      <c r="D59" s="58" t="str">
        <f>Einsatzplan!D59</f>
        <v/>
      </c>
      <c r="E59" s="59" t="str">
        <f>Einsatzplan!E59</f>
        <v/>
      </c>
      <c r="F59" s="60" t="str">
        <f>Einsatzplan!F59</f>
        <v/>
      </c>
      <c r="G59" s="58" t="str">
        <f>Einsatzplan!G59</f>
        <v/>
      </c>
      <c r="H59" s="60" t="str">
        <f>Einsatzplan!H59</f>
        <v/>
      </c>
      <c r="I59" s="17"/>
    </row>
    <row r="60" ht="15.0" customHeight="1">
      <c r="A60" s="47" t="str">
        <f>A56+1</f>
        <v>Mon, 15/ April</v>
      </c>
      <c r="B60" s="48" t="str">
        <f>Einsatzplan!B60</f>
        <v>8</v>
      </c>
      <c r="C60" s="49" t="str">
        <f>Einsatzplan!C60</f>
        <v>Cecil R. (Tag)</v>
      </c>
      <c r="D60" s="50" t="str">
        <f>Einsatzplan!D60</f>
        <v/>
      </c>
      <c r="E60" s="51" t="str">
        <f>Einsatzplan!E60</f>
        <v/>
      </c>
      <c r="F60" s="49" t="str">
        <f>Einsatzplan!F60</f>
        <v/>
      </c>
      <c r="G60" s="50" t="str">
        <f>Einsatzplan!G60</f>
        <v/>
      </c>
      <c r="H60" s="49" t="str">
        <f>Einsatzplan!H60</f>
        <v/>
      </c>
      <c r="I60" s="31"/>
    </row>
    <row r="61" ht="15.0" hidden="1" customHeight="1">
      <c r="A61" s="52"/>
      <c r="B61" s="53"/>
      <c r="C61" s="49" t="str">
        <f>Einsatzplan!C61</f>
        <v>-</v>
      </c>
      <c r="D61" s="54"/>
      <c r="E61" s="22"/>
      <c r="F61" s="55"/>
      <c r="G61" s="54"/>
      <c r="H61" s="55"/>
      <c r="I61" s="31"/>
    </row>
    <row r="62" ht="15.0" customHeight="1">
      <c r="A62" s="52"/>
      <c r="B62" s="53" t="str">
        <f>Einsatzplan!B62</f>
        <v>11</v>
      </c>
      <c r="C62" s="49" t="str">
        <f>Einsatzplan!C62</f>
        <v>Isabelle A. (Nacht)</v>
      </c>
      <c r="D62" s="54" t="str">
        <f>Einsatzplan!D62</f>
        <v/>
      </c>
      <c r="E62" s="22" t="str">
        <f>Einsatzplan!E62</f>
        <v/>
      </c>
      <c r="F62" s="55" t="str">
        <f>Einsatzplan!F62</f>
        <v>Astrid H.</v>
      </c>
      <c r="G62" s="54" t="str">
        <f>Einsatzplan!G62</f>
        <v/>
      </c>
      <c r="H62" s="55" t="str">
        <f>Einsatzplan!H62</f>
        <v>-</v>
      </c>
      <c r="I62" s="31"/>
    </row>
    <row r="63" ht="15.0" hidden="1" customHeight="1">
      <c r="A63" s="56"/>
      <c r="B63" s="57" t="str">
        <f>Einsatzplan!B63</f>
        <v/>
      </c>
      <c r="C63" s="49" t="str">
        <f>Einsatzplan!C63</f>
        <v>-</v>
      </c>
      <c r="D63" s="58" t="str">
        <f>Einsatzplan!D63</f>
        <v/>
      </c>
      <c r="E63" s="59" t="str">
        <f>Einsatzplan!E63</f>
        <v/>
      </c>
      <c r="F63" s="60" t="str">
        <f>Einsatzplan!F63</f>
        <v/>
      </c>
      <c r="G63" s="58" t="str">
        <f>Einsatzplan!G63</f>
        <v/>
      </c>
      <c r="H63" s="60" t="str">
        <f>Einsatzplan!H63</f>
        <v/>
      </c>
      <c r="I63" s="17"/>
    </row>
    <row r="64" ht="15.0" customHeight="1">
      <c r="A64" s="47" t="str">
        <f>A60+1</f>
        <v>Tue, 16/ April</v>
      </c>
      <c r="B64" s="48" t="str">
        <f>Einsatzplan!B64</f>
        <v>2</v>
      </c>
      <c r="C64" s="49" t="str">
        <f>Einsatzplan!C64</f>
        <v>Meike N. (Tag)</v>
      </c>
      <c r="D64" s="50" t="str">
        <f>Einsatzplan!D64</f>
        <v/>
      </c>
      <c r="E64" s="51" t="str">
        <f>Einsatzplan!E64</f>
        <v/>
      </c>
      <c r="F64" s="49" t="str">
        <f>Einsatzplan!F64</f>
        <v/>
      </c>
      <c r="G64" s="50" t="str">
        <f>Einsatzplan!G64</f>
        <v/>
      </c>
      <c r="H64" s="49" t="str">
        <f>Einsatzplan!H64</f>
        <v/>
      </c>
      <c r="I64" s="31"/>
    </row>
    <row r="65" ht="15.0" hidden="1" customHeight="1">
      <c r="A65" s="52"/>
      <c r="B65" s="53"/>
      <c r="C65" s="49" t="str">
        <f>Einsatzplan!C65</f>
        <v>-</v>
      </c>
      <c r="D65" s="54"/>
      <c r="E65" s="22"/>
      <c r="F65" s="55"/>
      <c r="G65" s="54"/>
      <c r="H65" s="55"/>
      <c r="I65" s="31"/>
    </row>
    <row r="66" ht="15.0" customHeight="1">
      <c r="A66" s="52"/>
      <c r="B66" s="53" t="str">
        <f>Einsatzplan!B66</f>
        <v>8</v>
      </c>
      <c r="C66" s="49" t="str">
        <f>Einsatzplan!C66</f>
        <v>Cecil R. (Nacht)</v>
      </c>
      <c r="D66" s="54" t="str">
        <f>Einsatzplan!D66</f>
        <v/>
      </c>
      <c r="E66" s="22" t="str">
        <f>Einsatzplan!E66</f>
        <v/>
      </c>
      <c r="F66" s="55" t="str">
        <f>Einsatzplan!F66</f>
        <v>Belinda B.</v>
      </c>
      <c r="G66" s="54" t="str">
        <f>Einsatzplan!G66</f>
        <v/>
      </c>
      <c r="H66" s="55" t="str">
        <f>Einsatzplan!H66</f>
        <v>Astrid H.</v>
      </c>
      <c r="I66" s="31"/>
    </row>
    <row r="67" ht="15.0" hidden="1" customHeight="1">
      <c r="A67" s="56"/>
      <c r="B67" s="57" t="str">
        <f>Einsatzplan!B67</f>
        <v/>
      </c>
      <c r="C67" s="49" t="str">
        <f>Einsatzplan!C67</f>
        <v>-</v>
      </c>
      <c r="D67" s="58" t="str">
        <f>Einsatzplan!D67</f>
        <v/>
      </c>
      <c r="E67" s="59" t="str">
        <f>Einsatzplan!E67</f>
        <v/>
      </c>
      <c r="F67" s="60" t="str">
        <f>Einsatzplan!F67</f>
        <v/>
      </c>
      <c r="G67" s="58" t="str">
        <f>Einsatzplan!G67</f>
        <v/>
      </c>
      <c r="H67" s="60" t="str">
        <f>Einsatzplan!H67</f>
        <v/>
      </c>
      <c r="I67" s="17"/>
    </row>
    <row r="68" ht="15.0" customHeight="1">
      <c r="A68" s="47" t="str">
        <f>A64+1</f>
        <v>Wed, 17/ April</v>
      </c>
      <c r="B68" s="48" t="str">
        <f>Einsatzplan!B68</f>
        <v>6</v>
      </c>
      <c r="C68" s="49" t="str">
        <f>Einsatzplan!C68</f>
        <v>Belinda B. (Tag)</v>
      </c>
      <c r="D68" s="50" t="str">
        <f>Einsatzplan!D68</f>
        <v/>
      </c>
      <c r="E68" s="51" t="str">
        <f>Einsatzplan!E68</f>
        <v/>
      </c>
      <c r="F68" s="49" t="str">
        <f>Einsatzplan!F68</f>
        <v/>
      </c>
      <c r="G68" s="50" t="str">
        <f>Einsatzplan!G68</f>
        <v/>
      </c>
      <c r="H68" s="49" t="str">
        <f>Einsatzplan!H68</f>
        <v/>
      </c>
      <c r="I68" s="34"/>
    </row>
    <row r="69" ht="15.0" hidden="1" customHeight="1">
      <c r="A69" s="52"/>
      <c r="B69" s="53"/>
      <c r="C69" s="49" t="str">
        <f>Einsatzplan!C69</f>
        <v>-</v>
      </c>
      <c r="D69" s="54"/>
      <c r="E69" s="22"/>
      <c r="F69" s="55"/>
      <c r="G69" s="54"/>
      <c r="H69" s="55"/>
      <c r="I69" s="34"/>
    </row>
    <row r="70" ht="15.0" customHeight="1">
      <c r="A70" s="52"/>
      <c r="B70" s="53" t="str">
        <f>Einsatzplan!B70</f>
        <v>4</v>
      </c>
      <c r="C70" s="49" t="str">
        <f>Einsatzplan!C70</f>
        <v>Astrid H. (Nacht)</v>
      </c>
      <c r="D70" s="54" t="str">
        <f>Einsatzplan!D70</f>
        <v/>
      </c>
      <c r="E70" s="22" t="str">
        <f>Einsatzplan!E70</f>
        <v/>
      </c>
      <c r="F70" s="55" t="str">
        <f>Einsatzplan!F70</f>
        <v>Johanna Z.</v>
      </c>
      <c r="G70" s="54" t="str">
        <f>Einsatzplan!G70</f>
        <v/>
      </c>
      <c r="H70" s="55" t="str">
        <f>Einsatzplan!H70</f>
        <v>-</v>
      </c>
      <c r="I70" s="34"/>
    </row>
    <row r="71" ht="15.0" hidden="1" customHeight="1">
      <c r="A71" s="56"/>
      <c r="B71" s="57" t="str">
        <f>Einsatzplan!B71</f>
        <v/>
      </c>
      <c r="C71" s="49" t="str">
        <f>Einsatzplan!C71</f>
        <v>-</v>
      </c>
      <c r="D71" s="58" t="str">
        <f>Einsatzplan!D71</f>
        <v/>
      </c>
      <c r="E71" s="59" t="str">
        <f>Einsatzplan!E71</f>
        <v/>
      </c>
      <c r="F71" s="60" t="str">
        <f>Einsatzplan!F71</f>
        <v/>
      </c>
      <c r="G71" s="58" t="str">
        <f>Einsatzplan!G71</f>
        <v/>
      </c>
      <c r="H71" s="60" t="str">
        <f>Einsatzplan!H71</f>
        <v/>
      </c>
      <c r="I71" s="34"/>
    </row>
    <row r="72" ht="15.0" customHeight="1">
      <c r="A72" s="47" t="str">
        <f>A68+1</f>
        <v>Thu, 18/ April</v>
      </c>
      <c r="B72" s="48" t="str">
        <f>Einsatzplan!B72</f>
        <v/>
      </c>
      <c r="C72" s="49" t="str">
        <f>Einsatzplan!C72</f>
        <v>Meike N. ( 7-13)</v>
      </c>
      <c r="D72" s="50" t="str">
        <f>Einsatzplan!D72</f>
        <v/>
      </c>
      <c r="E72" s="51" t="str">
        <f>Einsatzplan!E72</f>
        <v/>
      </c>
      <c r="F72" s="49" t="str">
        <f>Einsatzplan!F72</f>
        <v/>
      </c>
      <c r="G72" s="50" t="str">
        <f>Einsatzplan!G72</f>
        <v/>
      </c>
      <c r="H72" s="49" t="str">
        <f>Einsatzplan!H72</f>
        <v/>
      </c>
      <c r="I72" s="34"/>
    </row>
    <row r="73" ht="15.0" hidden="1" customHeight="1">
      <c r="A73" s="52"/>
      <c r="B73" s="53"/>
      <c r="C73" s="49" t="str">
        <f>Einsatzplan!C73</f>
        <v>Sigrid B. (13-19)</v>
      </c>
      <c r="D73" s="54"/>
      <c r="E73" s="22"/>
      <c r="F73" s="55"/>
      <c r="G73" s="54"/>
      <c r="H73" s="55"/>
      <c r="I73" s="34"/>
    </row>
    <row r="74" ht="15.0" customHeight="1">
      <c r="A74" s="52"/>
      <c r="B74" s="53" t="str">
        <f>Einsatzplan!B74</f>
        <v/>
      </c>
      <c r="C74" s="49" t="str">
        <f>Einsatzplan!C74</f>
        <v>Saskia G. (Nacht)</v>
      </c>
      <c r="D74" s="54" t="str">
        <f>Einsatzplan!D74</f>
        <v/>
      </c>
      <c r="E74" s="22" t="str">
        <f>Einsatzplan!E74</f>
        <v/>
      </c>
      <c r="F74" s="55" t="str">
        <f>Einsatzplan!F74</f>
        <v>Isabelle A.</v>
      </c>
      <c r="G74" s="54" t="str">
        <f>Einsatzplan!G74</f>
        <v/>
      </c>
      <c r="H74" s="55" t="str">
        <f>Einsatzplan!H74</f>
        <v>Isabelle A.</v>
      </c>
      <c r="I74" s="34"/>
    </row>
    <row r="75" ht="15.0" hidden="1" customHeight="1">
      <c r="A75" s="56"/>
      <c r="B75" s="57" t="str">
        <f>Einsatzplan!B75</f>
        <v/>
      </c>
      <c r="C75" s="49" t="str">
        <f>Einsatzplan!C75</f>
        <v/>
      </c>
      <c r="D75" s="58" t="str">
        <f>Einsatzplan!D75</f>
        <v/>
      </c>
      <c r="E75" s="59" t="str">
        <f>Einsatzplan!E75</f>
        <v/>
      </c>
      <c r="F75" s="60" t="str">
        <f>Einsatzplan!F75</f>
        <v/>
      </c>
      <c r="G75" s="58" t="str">
        <f>Einsatzplan!G75</f>
        <v/>
      </c>
      <c r="H75" s="60" t="str">
        <f>Einsatzplan!H75</f>
        <v>GV Johanna Z.</v>
      </c>
      <c r="I75" s="34"/>
    </row>
    <row r="76" ht="15.0" customHeight="1">
      <c r="A76" s="47" t="str">
        <f>A72+1</f>
        <v>Fri, 19/ April</v>
      </c>
      <c r="B76" s="48" t="str">
        <f>Einsatzplan!B76</f>
        <v>5</v>
      </c>
      <c r="C76" s="49" t="str">
        <f>Einsatzplan!C76</f>
        <v>Johanna Z. (Tag)</v>
      </c>
      <c r="D76" s="50" t="str">
        <f>Einsatzplan!D76</f>
        <v/>
      </c>
      <c r="E76" s="51" t="str">
        <f>Einsatzplan!E76</f>
        <v/>
      </c>
      <c r="F76" s="49" t="str">
        <f>Einsatzplan!F76</f>
        <v/>
      </c>
      <c r="G76" s="50" t="str">
        <f>Einsatzplan!G76</f>
        <v/>
      </c>
      <c r="H76" s="49" t="str">
        <f>Einsatzplan!H76</f>
        <v/>
      </c>
      <c r="I76" s="34"/>
    </row>
    <row r="77" ht="15.0" hidden="1" customHeight="1">
      <c r="A77" s="52"/>
      <c r="B77" s="53"/>
      <c r="C77" s="49" t="str">
        <f>Einsatzplan!C77</f>
        <v>-</v>
      </c>
      <c r="D77" s="54"/>
      <c r="E77" s="22"/>
      <c r="F77" s="55"/>
      <c r="G77" s="54"/>
      <c r="H77" s="55"/>
      <c r="I77" s="34"/>
    </row>
    <row r="78" ht="15.0" customHeight="1">
      <c r="A78" s="52"/>
      <c r="B78" s="53" t="str">
        <f>Einsatzplan!B78</f>
        <v/>
      </c>
      <c r="C78" s="49" t="str">
        <f>Einsatzplan!C78</f>
        <v>-</v>
      </c>
      <c r="D78" s="54" t="str">
        <f>Einsatzplan!D78</f>
        <v/>
      </c>
      <c r="E78" s="22" t="str">
        <f>Einsatzplan!E78</f>
        <v/>
      </c>
      <c r="F78" s="55" t="str">
        <f>Einsatzplan!F78</f>
        <v>Meike N.</v>
      </c>
      <c r="G78" s="54" t="str">
        <f>Einsatzplan!G78</f>
        <v/>
      </c>
      <c r="H78" s="55" t="str">
        <f>Einsatzplan!H78</f>
        <v>-</v>
      </c>
      <c r="I78" s="34"/>
    </row>
    <row r="79" ht="15.0" hidden="1" customHeight="1">
      <c r="A79" s="56"/>
      <c r="B79" s="57" t="str">
        <f>Einsatzplan!B79</f>
        <v/>
      </c>
      <c r="C79" s="49" t="str">
        <f>Einsatzplan!C79</f>
        <v>-</v>
      </c>
      <c r="D79" s="58" t="str">
        <f>Einsatzplan!D79</f>
        <v/>
      </c>
      <c r="E79" s="59" t="str">
        <f>Einsatzplan!E79</f>
        <v/>
      </c>
      <c r="F79" s="60" t="str">
        <f>Einsatzplan!F79</f>
        <v/>
      </c>
      <c r="G79" s="58" t="str">
        <f>Einsatzplan!G79</f>
        <v/>
      </c>
      <c r="H79" s="60" t="str">
        <f>Einsatzplan!H79</f>
        <v/>
      </c>
      <c r="I79" s="34"/>
    </row>
    <row r="80" ht="15.0" customHeight="1">
      <c r="A80" s="47" t="str">
        <f>A76+1</f>
        <v>Sat, 20/ April</v>
      </c>
      <c r="B80" s="48" t="str">
        <f>Einsatzplan!B80</f>
        <v>11</v>
      </c>
      <c r="C80" s="49" t="str">
        <f>Einsatzplan!C80</f>
        <v>Isabelle A. (Tag)</v>
      </c>
      <c r="D80" s="50" t="str">
        <f>Einsatzplan!D80</f>
        <v/>
      </c>
      <c r="E80" s="51" t="str">
        <f>Einsatzplan!E80</f>
        <v/>
      </c>
      <c r="F80" s="49" t="str">
        <f>Einsatzplan!F80</f>
        <v/>
      </c>
      <c r="G80" s="50" t="str">
        <f>Einsatzplan!G80</f>
        <v/>
      </c>
      <c r="H80" s="49" t="str">
        <f>Einsatzplan!H80</f>
        <v/>
      </c>
      <c r="I80" s="34"/>
    </row>
    <row r="81" ht="15.0" hidden="1" customHeight="1">
      <c r="A81" s="52"/>
      <c r="B81" s="53"/>
      <c r="C81" s="49" t="str">
        <f>Einsatzplan!C81</f>
        <v>-</v>
      </c>
      <c r="D81" s="54"/>
      <c r="E81" s="22"/>
      <c r="F81" s="55"/>
      <c r="G81" s="54"/>
      <c r="H81" s="55"/>
      <c r="I81" s="34"/>
    </row>
    <row r="82" ht="15.0" customHeight="1">
      <c r="A82" s="52"/>
      <c r="B82" s="53" t="str">
        <f>Einsatzplan!B82</f>
        <v>3</v>
      </c>
      <c r="C82" s="49" t="str">
        <f>Einsatzplan!C82</f>
        <v>Saskia G. (Nacht)</v>
      </c>
      <c r="D82" s="54" t="str">
        <f>Einsatzplan!D82</f>
        <v/>
      </c>
      <c r="E82" s="22" t="str">
        <f>Einsatzplan!E82</f>
        <v/>
      </c>
      <c r="F82" s="55" t="str">
        <f>Einsatzplan!F82</f>
        <v>-</v>
      </c>
      <c r="G82" s="54" t="str">
        <f>Einsatzplan!G82</f>
        <v/>
      </c>
      <c r="H82" s="55" t="str">
        <f>Einsatzplan!H82</f>
        <v>-</v>
      </c>
      <c r="I82" s="34"/>
    </row>
    <row r="83" ht="15.0" hidden="1" customHeight="1">
      <c r="A83" s="56"/>
      <c r="B83" s="57" t="str">
        <f>Einsatzplan!B83</f>
        <v/>
      </c>
      <c r="C83" s="49" t="str">
        <f>Einsatzplan!C83</f>
        <v>-</v>
      </c>
      <c r="D83" s="58" t="str">
        <f>Einsatzplan!D83</f>
        <v/>
      </c>
      <c r="E83" s="59" t="str">
        <f>Einsatzplan!E83</f>
        <v/>
      </c>
      <c r="F83" s="60" t="str">
        <f>Einsatzplan!F83</f>
        <v/>
      </c>
      <c r="G83" s="58" t="str">
        <f>Einsatzplan!G83</f>
        <v/>
      </c>
      <c r="H83" s="60" t="str">
        <f>Einsatzplan!H83</f>
        <v/>
      </c>
      <c r="I83" s="34"/>
    </row>
    <row r="84" ht="15.0" customHeight="1">
      <c r="A84" s="47" t="str">
        <f>A80+1</f>
        <v>Sun, 21/ April</v>
      </c>
      <c r="B84" s="48" t="str">
        <f>Einsatzplan!B84</f>
        <v>2</v>
      </c>
      <c r="C84" s="49" t="str">
        <f>Einsatzplan!C84</f>
        <v>Meike N. (Tag)</v>
      </c>
      <c r="D84" s="50" t="str">
        <f>Einsatzplan!D84</f>
        <v/>
      </c>
      <c r="E84" s="51" t="str">
        <f>Einsatzplan!E84</f>
        <v/>
      </c>
      <c r="F84" s="49" t="str">
        <f>Einsatzplan!F84</f>
        <v/>
      </c>
      <c r="G84" s="50" t="str">
        <f>Einsatzplan!G84</f>
        <v/>
      </c>
      <c r="H84" s="49" t="str">
        <f>Einsatzplan!H84</f>
        <v/>
      </c>
      <c r="I84" s="34"/>
    </row>
    <row r="85" ht="15.0" hidden="1" customHeight="1">
      <c r="A85" s="52"/>
      <c r="B85" s="53"/>
      <c r="C85" s="49" t="str">
        <f>Einsatzplan!C85</f>
        <v>-</v>
      </c>
      <c r="D85" s="54"/>
      <c r="E85" s="22"/>
      <c r="F85" s="55"/>
      <c r="G85" s="54"/>
      <c r="H85" s="55"/>
      <c r="I85" s="34"/>
    </row>
    <row r="86" ht="15.0" customHeight="1">
      <c r="A86" s="52"/>
      <c r="B86" s="53" t="str">
        <f>Einsatzplan!B86</f>
        <v>11</v>
      </c>
      <c r="C86" s="49" t="str">
        <f>Einsatzplan!C86</f>
        <v>Isabelle A. (Nacht)</v>
      </c>
      <c r="D86" s="54" t="str">
        <f>Einsatzplan!D86</f>
        <v/>
      </c>
      <c r="E86" s="22" t="str">
        <f>Einsatzplan!E86</f>
        <v/>
      </c>
      <c r="F86" s="55" t="str">
        <f>Einsatzplan!F86</f>
        <v>-</v>
      </c>
      <c r="G86" s="54" t="str">
        <f>Einsatzplan!G86</f>
        <v/>
      </c>
      <c r="H86" s="55" t="str">
        <f>Einsatzplan!H86</f>
        <v>-</v>
      </c>
      <c r="I86" s="34"/>
    </row>
    <row r="87" ht="15.0" hidden="1" customHeight="1">
      <c r="A87" s="56"/>
      <c r="B87" s="57" t="str">
        <f>Einsatzplan!B87</f>
        <v/>
      </c>
      <c r="C87" s="49" t="str">
        <f>Einsatzplan!C87</f>
        <v>-</v>
      </c>
      <c r="D87" s="58" t="str">
        <f>Einsatzplan!D87</f>
        <v/>
      </c>
      <c r="E87" s="59" t="str">
        <f>Einsatzplan!E87</f>
        <v/>
      </c>
      <c r="F87" s="60" t="str">
        <f>Einsatzplan!F87</f>
        <v/>
      </c>
      <c r="G87" s="58" t="str">
        <f>Einsatzplan!G87</f>
        <v/>
      </c>
      <c r="H87" s="60" t="str">
        <f>Einsatzplan!H87</f>
        <v/>
      </c>
      <c r="I87" s="34"/>
    </row>
    <row r="88" ht="15.0" customHeight="1">
      <c r="A88" s="47" t="str">
        <f>A84+1</f>
        <v>Mon, 22/ April</v>
      </c>
      <c r="B88" s="48" t="str">
        <f>Einsatzplan!B88</f>
        <v>5</v>
      </c>
      <c r="C88" s="49" t="str">
        <f>Einsatzplan!C88</f>
        <v>Johanna Z. (Tag)</v>
      </c>
      <c r="D88" s="50" t="str">
        <f>Einsatzplan!D88</f>
        <v/>
      </c>
      <c r="E88" s="51" t="str">
        <f>Einsatzplan!E88</f>
        <v/>
      </c>
      <c r="F88" s="49" t="str">
        <f>Einsatzplan!F88</f>
        <v/>
      </c>
      <c r="G88" s="50" t="str">
        <f>Einsatzplan!G88</f>
        <v/>
      </c>
      <c r="H88" s="49" t="str">
        <f>Einsatzplan!H88</f>
        <v/>
      </c>
      <c r="I88" s="34"/>
    </row>
    <row r="89" ht="15.0" hidden="1" customHeight="1">
      <c r="A89" s="52"/>
      <c r="B89" s="53"/>
      <c r="C89" s="49" t="str">
        <f>Einsatzplan!C89</f>
        <v>-</v>
      </c>
      <c r="D89" s="54"/>
      <c r="E89" s="22"/>
      <c r="F89" s="55"/>
      <c r="G89" s="54"/>
      <c r="H89" s="55"/>
      <c r="I89" s="34"/>
    </row>
    <row r="90" ht="15.0" customHeight="1">
      <c r="A90" s="52"/>
      <c r="B90" s="53" t="str">
        <f>Einsatzplan!B90</f>
        <v>8</v>
      </c>
      <c r="C90" s="49" t="str">
        <f>Einsatzplan!C90</f>
        <v>Cecil R. (Nacht)</v>
      </c>
      <c r="D90" s="54" t="str">
        <f>Einsatzplan!D90</f>
        <v/>
      </c>
      <c r="E90" s="22" t="str">
        <f>Einsatzplan!E90</f>
        <v/>
      </c>
      <c r="F90" s="55" t="str">
        <f>Einsatzplan!F90</f>
        <v>-</v>
      </c>
      <c r="G90" s="54" t="str">
        <f>Einsatzplan!G90</f>
        <v/>
      </c>
      <c r="H90" s="55" t="str">
        <f>Einsatzplan!H90</f>
        <v>-</v>
      </c>
      <c r="I90" s="34"/>
    </row>
    <row r="91" ht="15.0" hidden="1" customHeight="1">
      <c r="A91" s="56"/>
      <c r="B91" s="57" t="str">
        <f>Einsatzplan!B91</f>
        <v/>
      </c>
      <c r="C91" s="49" t="str">
        <f>Einsatzplan!C91</f>
        <v>-</v>
      </c>
      <c r="D91" s="58" t="str">
        <f>Einsatzplan!D91</f>
        <v/>
      </c>
      <c r="E91" s="59" t="str">
        <f>Einsatzplan!E91</f>
        <v/>
      </c>
      <c r="F91" s="60" t="str">
        <f>Einsatzplan!F91</f>
        <v/>
      </c>
      <c r="G91" s="58" t="str">
        <f>Einsatzplan!G91</f>
        <v/>
      </c>
      <c r="H91" s="60" t="str">
        <f>Einsatzplan!H91</f>
        <v/>
      </c>
      <c r="I91" s="34"/>
    </row>
    <row r="92" ht="15.0" customHeight="1">
      <c r="A92" s="47" t="str">
        <f>A88+1</f>
        <v>Tue, 23/ April</v>
      </c>
      <c r="B92" s="48" t="str">
        <f>Einsatzplan!B92</f>
        <v>2</v>
      </c>
      <c r="C92" s="49" t="str">
        <f>Einsatzplan!C92</f>
        <v>Meike N. (Tag)</v>
      </c>
      <c r="D92" s="50" t="str">
        <f>Einsatzplan!D92</f>
        <v/>
      </c>
      <c r="E92" s="51" t="str">
        <f>Einsatzplan!E92</f>
        <v/>
      </c>
      <c r="F92" s="49" t="str">
        <f>Einsatzplan!F92</f>
        <v/>
      </c>
      <c r="G92" s="50" t="str">
        <f>Einsatzplan!G92</f>
        <v/>
      </c>
      <c r="H92" s="49" t="str">
        <f>Einsatzplan!H92</f>
        <v/>
      </c>
      <c r="I92" s="34"/>
    </row>
    <row r="93" ht="15.0" hidden="1" customHeight="1">
      <c r="A93" s="52"/>
      <c r="B93" s="53"/>
      <c r="C93" s="49" t="str">
        <f>Einsatzplan!C93</f>
        <v>-</v>
      </c>
      <c r="D93" s="54"/>
      <c r="E93" s="22"/>
      <c r="F93" s="55"/>
      <c r="G93" s="54"/>
      <c r="H93" s="55"/>
      <c r="I93" s="34"/>
    </row>
    <row r="94" ht="15.0" customHeight="1">
      <c r="A94" s="52"/>
      <c r="B94" s="53" t="str">
        <f>Einsatzplan!B94</f>
        <v>5</v>
      </c>
      <c r="C94" s="49" t="str">
        <f>Einsatzplan!C94</f>
        <v>Johanna Z. (Nacht)</v>
      </c>
      <c r="D94" s="54" t="str">
        <f>Einsatzplan!D94</f>
        <v/>
      </c>
      <c r="E94" s="22" t="str">
        <f>Einsatzplan!E94</f>
        <v/>
      </c>
      <c r="F94" s="55" t="str">
        <f>Einsatzplan!F94</f>
        <v>Isabelle A.</v>
      </c>
      <c r="G94" s="54" t="str">
        <f>Einsatzplan!G94</f>
        <v/>
      </c>
      <c r="H94" s="55" t="str">
        <f>Einsatzplan!H94</f>
        <v>Isabelle A.</v>
      </c>
      <c r="I94" s="34"/>
    </row>
    <row r="95" ht="15.0" hidden="1" customHeight="1">
      <c r="A95" s="56"/>
      <c r="B95" s="57" t="str">
        <f>Einsatzplan!B95</f>
        <v/>
      </c>
      <c r="C95" s="49" t="str">
        <f>Einsatzplan!C95</f>
        <v>-</v>
      </c>
      <c r="D95" s="58" t="str">
        <f>Einsatzplan!D95</f>
        <v/>
      </c>
      <c r="E95" s="59" t="str">
        <f>Einsatzplan!E95</f>
        <v/>
      </c>
      <c r="F95" s="60" t="str">
        <f>Einsatzplan!F95</f>
        <v/>
      </c>
      <c r="G95" s="58" t="str">
        <f>Einsatzplan!G95</f>
        <v/>
      </c>
      <c r="H95" s="60" t="str">
        <f>Einsatzplan!H95</f>
        <v/>
      </c>
      <c r="I95" s="34"/>
    </row>
    <row r="96" ht="15.0" customHeight="1">
      <c r="A96" s="47" t="str">
        <f>A92+1</f>
        <v>Wed, 24/ April</v>
      </c>
      <c r="B96" s="48" t="str">
        <f>Einsatzplan!B96</f>
        <v>8</v>
      </c>
      <c r="C96" s="49" t="str">
        <f>Einsatzplan!C96</f>
        <v>Cecil R. (Tag)</v>
      </c>
      <c r="D96" s="50" t="str">
        <f>Einsatzplan!D96</f>
        <v/>
      </c>
      <c r="E96" s="51" t="str">
        <f>Einsatzplan!E96</f>
        <v/>
      </c>
      <c r="F96" s="49" t="str">
        <f>Einsatzplan!F96</f>
        <v/>
      </c>
      <c r="G96" s="50" t="str">
        <f>Einsatzplan!G96</f>
        <v/>
      </c>
      <c r="H96" s="49" t="str">
        <f>Einsatzplan!H96</f>
        <v/>
      </c>
      <c r="I96" s="34"/>
    </row>
    <row r="97" ht="15.0" hidden="1" customHeight="1">
      <c r="A97" s="52"/>
      <c r="B97" s="53"/>
      <c r="C97" s="49" t="str">
        <f>Einsatzplan!C97</f>
        <v>-</v>
      </c>
      <c r="D97" s="54"/>
      <c r="E97" s="22"/>
      <c r="F97" s="55"/>
      <c r="G97" s="54"/>
      <c r="H97" s="55"/>
      <c r="I97" s="34"/>
    </row>
    <row r="98" ht="15.0" customHeight="1">
      <c r="A98" s="52"/>
      <c r="B98" s="53" t="str">
        <f>Einsatzplan!B98</f>
        <v/>
      </c>
      <c r="C98" s="49" t="str">
        <f>Einsatzplan!C98</f>
        <v>Isabelle A. (Nacht)</v>
      </c>
      <c r="D98" s="54" t="str">
        <f>Einsatzplan!D98</f>
        <v/>
      </c>
      <c r="E98" s="22" t="str">
        <f>Einsatzplan!E98</f>
        <v/>
      </c>
      <c r="F98" s="55" t="str">
        <f>Einsatzplan!F98</f>
        <v/>
      </c>
      <c r="G98" s="54" t="str">
        <f>Einsatzplan!G98</f>
        <v/>
      </c>
      <c r="H98" s="55" t="str">
        <f>Einsatzplan!H98</f>
        <v/>
      </c>
      <c r="I98" s="34"/>
    </row>
    <row r="99" ht="15.0" hidden="1" customHeight="1">
      <c r="A99" s="56"/>
      <c r="B99" s="57" t="str">
        <f>Einsatzplan!B99</f>
        <v/>
      </c>
      <c r="C99" s="49" t="str">
        <f>Einsatzplan!C99</f>
        <v/>
      </c>
      <c r="D99" s="58" t="str">
        <f>Einsatzplan!D99</f>
        <v/>
      </c>
      <c r="E99" s="59" t="str">
        <f>Einsatzplan!E99</f>
        <v/>
      </c>
      <c r="F99" s="60" t="str">
        <f>Einsatzplan!F99</f>
        <v/>
      </c>
      <c r="G99" s="58" t="str">
        <f>Einsatzplan!G99</f>
        <v/>
      </c>
      <c r="H99" s="60" t="str">
        <f>Einsatzplan!H99</f>
        <v/>
      </c>
      <c r="I99" s="34"/>
    </row>
    <row r="100" ht="15.0" customHeight="1">
      <c r="A100" s="47" t="str">
        <f>A96+1</f>
        <v>Thu, 25/ April</v>
      </c>
      <c r="B100" s="48" t="str">
        <f>Einsatzplan!B100</f>
        <v/>
      </c>
      <c r="C100" s="49" t="str">
        <f>Einsatzplan!C100</f>
        <v>Sigrid B. (Tag)</v>
      </c>
      <c r="D100" s="50" t="str">
        <f>Einsatzplan!D100</f>
        <v/>
      </c>
      <c r="E100" s="51" t="str">
        <f>Einsatzplan!E100</f>
        <v/>
      </c>
      <c r="F100" s="49" t="str">
        <f>Einsatzplan!F100</f>
        <v/>
      </c>
      <c r="G100" s="50" t="str">
        <f>Einsatzplan!G100</f>
        <v/>
      </c>
      <c r="H100" s="49" t="str">
        <f>Einsatzplan!H100</f>
        <v/>
      </c>
      <c r="I100" s="34"/>
    </row>
    <row r="101" ht="15.0" hidden="1" customHeight="1">
      <c r="A101" s="52"/>
      <c r="B101" s="53"/>
      <c r="C101" s="49" t="str">
        <f>Einsatzplan!C101</f>
        <v>-</v>
      </c>
      <c r="D101" s="54"/>
      <c r="E101" s="22"/>
      <c r="F101" s="55"/>
      <c r="G101" s="54"/>
      <c r="H101" s="55"/>
      <c r="I101" s="34"/>
    </row>
    <row r="102" ht="15.0" customHeight="1">
      <c r="A102" s="52"/>
      <c r="B102" s="53" t="str">
        <f>Einsatzplan!B102</f>
        <v>3</v>
      </c>
      <c r="C102" s="49" t="str">
        <f>Einsatzplan!C102</f>
        <v>Saskia G. (Nacht)</v>
      </c>
      <c r="D102" s="54" t="str">
        <f>Einsatzplan!D102</f>
        <v/>
      </c>
      <c r="E102" s="22" t="str">
        <f>Einsatzplan!E102</f>
        <v/>
      </c>
      <c r="F102" s="55" t="str">
        <f>Einsatzplan!F102</f>
        <v>Astrid H.</v>
      </c>
      <c r="G102" s="54" t="str">
        <f>Einsatzplan!G102</f>
        <v/>
      </c>
      <c r="H102" s="55" t="str">
        <f>Einsatzplan!H102</f>
        <v>Astrid H.</v>
      </c>
      <c r="I102" s="34"/>
    </row>
    <row r="103" ht="15.0" hidden="1" customHeight="1">
      <c r="A103" s="56"/>
      <c r="B103" s="57" t="str">
        <f>Einsatzplan!B103</f>
        <v/>
      </c>
      <c r="C103" s="49" t="str">
        <f>Einsatzplan!C103</f>
        <v>-</v>
      </c>
      <c r="D103" s="58" t="str">
        <f>Einsatzplan!D103</f>
        <v/>
      </c>
      <c r="E103" s="59" t="str">
        <f>Einsatzplan!E103</f>
        <v/>
      </c>
      <c r="F103" s="60" t="str">
        <f>Einsatzplan!F103</f>
        <v/>
      </c>
      <c r="G103" s="58" t="str">
        <f>Einsatzplan!G103</f>
        <v/>
      </c>
      <c r="H103" s="60" t="str">
        <f>Einsatzplan!H103</f>
        <v>GV Johanna Z.</v>
      </c>
      <c r="I103" s="34"/>
    </row>
    <row r="104" ht="15.0" customHeight="1">
      <c r="A104" s="47" t="str">
        <f>A100+1</f>
        <v>Fri, 26/ April</v>
      </c>
      <c r="B104" s="48" t="str">
        <f>Einsatzplan!B104</f>
        <v>4</v>
      </c>
      <c r="C104" s="49" t="str">
        <f>Einsatzplan!C104</f>
        <v>Astrid H. (Tag)</v>
      </c>
      <c r="D104" s="50" t="str">
        <f>Einsatzplan!D104</f>
        <v/>
      </c>
      <c r="E104" s="51" t="str">
        <f>Einsatzplan!E104</f>
        <v/>
      </c>
      <c r="F104" s="49" t="str">
        <f>Einsatzplan!F104</f>
        <v/>
      </c>
      <c r="G104" s="50" t="str">
        <f>Einsatzplan!G104</f>
        <v/>
      </c>
      <c r="H104" s="49" t="str">
        <f>Einsatzplan!H104</f>
        <v/>
      </c>
      <c r="I104" s="34"/>
    </row>
    <row r="105" ht="15.0" hidden="1" customHeight="1">
      <c r="A105" s="52"/>
      <c r="B105" s="53"/>
      <c r="C105" s="49" t="str">
        <f>Einsatzplan!C105</f>
        <v>-</v>
      </c>
      <c r="D105" s="54"/>
      <c r="E105" s="22"/>
      <c r="F105" s="55"/>
      <c r="G105" s="54"/>
      <c r="H105" s="55"/>
      <c r="I105" s="34"/>
    </row>
    <row r="106" ht="15.0" customHeight="1">
      <c r="A106" s="52"/>
      <c r="B106" s="53" t="str">
        <f>Einsatzplan!B106</f>
        <v/>
      </c>
      <c r="C106" s="49" t="str">
        <f>Einsatzplan!C106</f>
        <v>Sigrid B. (Nacht)</v>
      </c>
      <c r="D106" s="54" t="str">
        <f>Einsatzplan!D106</f>
        <v/>
      </c>
      <c r="E106" s="22" t="str">
        <f>Einsatzplan!E106</f>
        <v/>
      </c>
      <c r="F106" s="55" t="str">
        <f>Einsatzplan!F106</f>
        <v>Johanna Z.</v>
      </c>
      <c r="G106" s="54" t="str">
        <f>Einsatzplan!G106</f>
        <v/>
      </c>
      <c r="H106" s="55" t="str">
        <f>Einsatzplan!H106</f>
        <v>-</v>
      </c>
      <c r="I106" s="34"/>
    </row>
    <row r="107" ht="15.0" hidden="1" customHeight="1">
      <c r="A107" s="56"/>
      <c r="B107" s="57" t="str">
        <f>Einsatzplan!B107</f>
        <v/>
      </c>
      <c r="C107" s="49" t="str">
        <f>Einsatzplan!C107</f>
        <v>-</v>
      </c>
      <c r="D107" s="58" t="str">
        <f>Einsatzplan!D107</f>
        <v/>
      </c>
      <c r="E107" s="59" t="str">
        <f>Einsatzplan!E107</f>
        <v/>
      </c>
      <c r="F107" s="60" t="str">
        <f>Einsatzplan!F107</f>
        <v/>
      </c>
      <c r="G107" s="58" t="str">
        <f>Einsatzplan!G107</f>
        <v/>
      </c>
      <c r="H107" s="60" t="str">
        <f>Einsatzplan!H107</f>
        <v/>
      </c>
      <c r="I107" s="34"/>
    </row>
    <row r="108" ht="15.0" customHeight="1">
      <c r="A108" s="47" t="str">
        <f>A104+1</f>
        <v>Sat, 27/ April</v>
      </c>
      <c r="B108" s="48" t="str">
        <f>Einsatzplan!B108</f>
        <v>5</v>
      </c>
      <c r="C108" s="49" t="str">
        <f>Einsatzplan!C108</f>
        <v>Johanna Z. (Tag)</v>
      </c>
      <c r="D108" s="50" t="str">
        <f>Einsatzplan!D108</f>
        <v/>
      </c>
      <c r="E108" s="51" t="str">
        <f>Einsatzplan!E108</f>
        <v/>
      </c>
      <c r="F108" s="49" t="str">
        <f>Einsatzplan!F108</f>
        <v/>
      </c>
      <c r="G108" s="50" t="str">
        <f>Einsatzplan!G108</f>
        <v/>
      </c>
      <c r="H108" s="49" t="str">
        <f>Einsatzplan!H108</f>
        <v/>
      </c>
      <c r="I108" s="34"/>
    </row>
    <row r="109" ht="15.0" hidden="1" customHeight="1">
      <c r="A109" s="52"/>
      <c r="B109" s="53"/>
      <c r="C109" s="49" t="str">
        <f>Einsatzplan!C109</f>
        <v>-</v>
      </c>
      <c r="D109" s="54"/>
      <c r="E109" s="22"/>
      <c r="F109" s="55"/>
      <c r="G109" s="54"/>
      <c r="H109" s="55"/>
      <c r="I109" s="34"/>
    </row>
    <row r="110" ht="15.0" customHeight="1">
      <c r="A110" s="52"/>
      <c r="B110" s="53" t="str">
        <f>Einsatzplan!B110</f>
        <v>4</v>
      </c>
      <c r="C110" s="49" t="str">
        <f>Einsatzplan!C110</f>
        <v>Astrid H. (Nacht)</v>
      </c>
      <c r="D110" s="54" t="str">
        <f>Einsatzplan!D110</f>
        <v/>
      </c>
      <c r="E110" s="22" t="str">
        <f>Einsatzplan!E110</f>
        <v/>
      </c>
      <c r="F110" s="55" t="str">
        <f>Einsatzplan!F110</f>
        <v>-</v>
      </c>
      <c r="G110" s="54" t="str">
        <f>Einsatzplan!G110</f>
        <v/>
      </c>
      <c r="H110" s="55" t="str">
        <f>Einsatzplan!H110</f>
        <v>-</v>
      </c>
      <c r="I110" s="34"/>
    </row>
    <row r="111" ht="15.0" hidden="1" customHeight="1">
      <c r="A111" s="56"/>
      <c r="B111" s="57" t="str">
        <f>Einsatzplan!B111</f>
        <v/>
      </c>
      <c r="C111" s="49" t="str">
        <f>Einsatzplan!C111</f>
        <v>-</v>
      </c>
      <c r="D111" s="58" t="str">
        <f>Einsatzplan!D111</f>
        <v/>
      </c>
      <c r="E111" s="59" t="str">
        <f>Einsatzplan!E111</f>
        <v/>
      </c>
      <c r="F111" s="60" t="str">
        <f>Einsatzplan!F111</f>
        <v/>
      </c>
      <c r="G111" s="58" t="str">
        <f>Einsatzplan!G111</f>
        <v/>
      </c>
      <c r="H111" s="60" t="str">
        <f>Einsatzplan!H111</f>
        <v/>
      </c>
      <c r="I111" s="34"/>
    </row>
    <row r="112" ht="15.0" customHeight="1">
      <c r="A112" s="47" t="str">
        <f>A108+1</f>
        <v>Sun, 28/ April</v>
      </c>
      <c r="B112" s="48" t="str">
        <f>Einsatzplan!B112</f>
        <v>8</v>
      </c>
      <c r="C112" s="49" t="str">
        <f>Einsatzplan!C112</f>
        <v>Cecil R. (Tag)</v>
      </c>
      <c r="D112" s="50" t="str">
        <f>Einsatzplan!D112</f>
        <v/>
      </c>
      <c r="E112" s="51" t="str">
        <f>Einsatzplan!E112</f>
        <v/>
      </c>
      <c r="F112" s="49" t="str">
        <f>Einsatzplan!F112</f>
        <v/>
      </c>
      <c r="G112" s="50" t="str">
        <f>Einsatzplan!G112</f>
        <v/>
      </c>
      <c r="H112" s="49" t="str">
        <f>Einsatzplan!H112</f>
        <v/>
      </c>
      <c r="I112" s="34"/>
    </row>
    <row r="113" ht="15.0" hidden="1" customHeight="1">
      <c r="A113" s="52"/>
      <c r="B113" s="53"/>
      <c r="C113" s="49" t="str">
        <f>Einsatzplan!C113</f>
        <v>-</v>
      </c>
      <c r="D113" s="54"/>
      <c r="E113" s="22"/>
      <c r="F113" s="55"/>
      <c r="G113" s="54"/>
      <c r="H113" s="55"/>
      <c r="I113" s="34"/>
    </row>
    <row r="114" ht="15.0" customHeight="1">
      <c r="A114" s="52"/>
      <c r="B114" s="53" t="str">
        <f>Einsatzplan!B114</f>
        <v>6</v>
      </c>
      <c r="C114" s="49" t="str">
        <f>Einsatzplan!C114</f>
        <v>Belinda B. (Nacht)</v>
      </c>
      <c r="D114" s="54" t="str">
        <f>Einsatzplan!D114</f>
        <v/>
      </c>
      <c r="E114" s="22" t="str">
        <f>Einsatzplan!E114</f>
        <v/>
      </c>
      <c r="F114" s="55" t="str">
        <f>Einsatzplan!F114</f>
        <v>-</v>
      </c>
      <c r="G114" s="54" t="str">
        <f>Einsatzplan!G114</f>
        <v/>
      </c>
      <c r="H114" s="55" t="str">
        <f>Einsatzplan!H114</f>
        <v>-</v>
      </c>
      <c r="I114" s="34"/>
    </row>
    <row r="115" ht="15.0" hidden="1" customHeight="1">
      <c r="A115" s="56"/>
      <c r="B115" s="57" t="str">
        <f>Einsatzplan!B115</f>
        <v/>
      </c>
      <c r="C115" s="49" t="str">
        <f>Einsatzplan!C115</f>
        <v>-</v>
      </c>
      <c r="D115" s="58" t="str">
        <f>Einsatzplan!D115</f>
        <v/>
      </c>
      <c r="E115" s="59" t="str">
        <f>Einsatzplan!E115</f>
        <v/>
      </c>
      <c r="F115" s="60" t="str">
        <f>Einsatzplan!F115</f>
        <v/>
      </c>
      <c r="G115" s="58" t="str">
        <f>Einsatzplan!G115</f>
        <v/>
      </c>
      <c r="H115" s="60" t="str">
        <f>Einsatzplan!H115</f>
        <v/>
      </c>
      <c r="I115" s="34"/>
    </row>
    <row r="116" ht="15.0" customHeight="1">
      <c r="A116" s="47" t="str">
        <f>A112+1</f>
        <v>Mon, 29/ April</v>
      </c>
      <c r="B116" s="48" t="str">
        <f>Einsatzplan!B116</f>
        <v>2</v>
      </c>
      <c r="C116" s="49" t="str">
        <f>Einsatzplan!C116</f>
        <v>Meike N. (Tag)</v>
      </c>
      <c r="D116" s="50" t="str">
        <f>Einsatzplan!D116</f>
        <v/>
      </c>
      <c r="E116" s="51" t="str">
        <f>Einsatzplan!E116</f>
        <v/>
      </c>
      <c r="F116" s="49" t="str">
        <f>Einsatzplan!F116</f>
        <v/>
      </c>
      <c r="G116" s="50" t="str">
        <f>Einsatzplan!G116</f>
        <v/>
      </c>
      <c r="H116" s="49" t="str">
        <f>Einsatzplan!H116</f>
        <v/>
      </c>
      <c r="I116" s="34"/>
    </row>
    <row r="117" ht="15.0" hidden="1" customHeight="1">
      <c r="A117" s="52"/>
      <c r="B117" s="53"/>
      <c r="C117" s="49" t="str">
        <f>Einsatzplan!C117</f>
        <v>-</v>
      </c>
      <c r="D117" s="54"/>
      <c r="E117" s="22"/>
      <c r="F117" s="55"/>
      <c r="G117" s="54"/>
      <c r="H117" s="55"/>
      <c r="I117" s="34"/>
    </row>
    <row r="118" ht="15.0" customHeight="1">
      <c r="A118" s="52"/>
      <c r="B118" s="53" t="str">
        <f>Einsatzplan!B118</f>
        <v>5</v>
      </c>
      <c r="C118" s="49" t="str">
        <f>Einsatzplan!C118</f>
        <v>Johanna Z. (Nacht)</v>
      </c>
      <c r="D118" s="54" t="str">
        <f>Einsatzplan!D118</f>
        <v/>
      </c>
      <c r="E118" s="22" t="str">
        <f>Einsatzplan!E118</f>
        <v/>
      </c>
      <c r="F118" s="55" t="str">
        <f>Einsatzplan!F118</f>
        <v>Astrid H.</v>
      </c>
      <c r="G118" s="54" t="str">
        <f>Einsatzplan!G118</f>
        <v/>
      </c>
      <c r="H118" s="55" t="str">
        <f>Einsatzplan!H118</f>
        <v>-</v>
      </c>
      <c r="I118" s="34"/>
    </row>
    <row r="119" ht="15.0" hidden="1" customHeight="1">
      <c r="A119" s="56"/>
      <c r="B119" s="57" t="str">
        <f>Einsatzplan!B119</f>
        <v/>
      </c>
      <c r="C119" s="49" t="str">
        <f>Einsatzplan!C119</f>
        <v>-</v>
      </c>
      <c r="D119" s="58" t="str">
        <f>Einsatzplan!D119</f>
        <v/>
      </c>
      <c r="E119" s="59" t="str">
        <f>Einsatzplan!E119</f>
        <v/>
      </c>
      <c r="F119" s="60" t="str">
        <f>Einsatzplan!F119</f>
        <v/>
      </c>
      <c r="G119" s="58" t="str">
        <f>Einsatzplan!G119</f>
        <v/>
      </c>
      <c r="H119" s="60" t="str">
        <f>Einsatzplan!H119</f>
        <v/>
      </c>
      <c r="I119" s="34"/>
    </row>
    <row r="120" ht="15.0" customHeight="1">
      <c r="A120" s="47" t="str">
        <f>A116+1</f>
        <v>Tue, 30/ April</v>
      </c>
      <c r="B120" s="48" t="str">
        <f>Einsatzplan!B120</f>
        <v>1</v>
      </c>
      <c r="C120" s="49" t="str">
        <f>Einsatzplan!C120</f>
        <v>Martina S. (Tag)</v>
      </c>
      <c r="D120" s="50" t="str">
        <f>Einsatzplan!D120</f>
        <v/>
      </c>
      <c r="E120" s="51" t="str">
        <f>Einsatzplan!E120</f>
        <v/>
      </c>
      <c r="F120" s="49" t="str">
        <f>Einsatzplan!F120</f>
        <v/>
      </c>
      <c r="G120" s="50" t="str">
        <f>Einsatzplan!G120</f>
        <v/>
      </c>
      <c r="H120" s="49" t="str">
        <f>Einsatzplan!H120</f>
        <v/>
      </c>
      <c r="I120" s="34"/>
    </row>
    <row r="121" ht="15.0" hidden="1" customHeight="1">
      <c r="A121" s="52"/>
      <c r="B121" s="53"/>
      <c r="C121" s="49" t="str">
        <f>Einsatzplan!C121</f>
        <v>-</v>
      </c>
      <c r="D121" s="54"/>
      <c r="E121" s="22"/>
      <c r="F121" s="55"/>
      <c r="G121" s="54"/>
      <c r="H121" s="55"/>
      <c r="I121" s="34"/>
    </row>
    <row r="122" ht="15.0" customHeight="1">
      <c r="A122" s="52"/>
      <c r="B122" s="53" t="str">
        <f>Einsatzplan!B122</f>
        <v>6</v>
      </c>
      <c r="C122" s="49" t="str">
        <f>Einsatzplan!C122</f>
        <v>Belinda B. (Nacht)</v>
      </c>
      <c r="D122" s="54" t="str">
        <f>Einsatzplan!D122</f>
        <v/>
      </c>
      <c r="E122" s="22" t="str">
        <f>Einsatzplan!E122</f>
        <v/>
      </c>
      <c r="F122" s="55" t="str">
        <f>Einsatzplan!F122</f>
        <v>Meike N.</v>
      </c>
      <c r="G122" s="54" t="str">
        <f>Einsatzplan!G122</f>
        <v/>
      </c>
      <c r="H122" s="55" t="str">
        <f>Einsatzplan!H122</f>
        <v>Susanne S.</v>
      </c>
      <c r="I122" s="34"/>
    </row>
    <row r="123" ht="15.0" hidden="1" customHeight="1">
      <c r="A123" s="56"/>
      <c r="B123" s="57" t="str">
        <f>Einsatzplan!B123</f>
        <v/>
      </c>
      <c r="C123" s="63" t="str">
        <f>Einsatzplan!C123</f>
        <v>-</v>
      </c>
      <c r="D123" s="58" t="str">
        <f>Einsatzplan!D123</f>
        <v/>
      </c>
      <c r="E123" s="59" t="str">
        <f>Einsatzplan!E123</f>
        <v/>
      </c>
      <c r="F123" s="60" t="str">
        <f>Einsatzplan!F123</f>
        <v/>
      </c>
      <c r="G123" s="58" t="str">
        <f>Einsatzplan!G123</f>
        <v/>
      </c>
      <c r="H123" s="60" t="str">
        <f>Einsatzplan!H123</f>
        <v/>
      </c>
      <c r="I123" s="34"/>
    </row>
    <row r="124" ht="15.0" customHeight="1">
      <c r="A124" s="47" t="str">
        <f>A120+1</f>
        <v>Wed, 1/ May</v>
      </c>
      <c r="B124" s="48" t="str">
        <f>Einsatzplan!B124</f>
        <v/>
      </c>
      <c r="C124" s="49" t="str">
        <f>Einsatzplan!C124</f>
        <v/>
      </c>
      <c r="D124" s="50" t="str">
        <f>Einsatzplan!D124</f>
        <v/>
      </c>
      <c r="E124" s="51" t="str">
        <f>Einsatzplan!E124</f>
        <v/>
      </c>
      <c r="F124" s="49" t="str">
        <f>Einsatzplan!F124</f>
        <v/>
      </c>
      <c r="G124" s="50" t="str">
        <f>Einsatzplan!G124</f>
        <v/>
      </c>
      <c r="H124" s="49" t="str">
        <f>Einsatzplan!H124</f>
        <v/>
      </c>
      <c r="I124" s="34"/>
    </row>
    <row r="125" ht="15.0" hidden="1" customHeight="1">
      <c r="A125" s="52"/>
      <c r="B125" s="53"/>
      <c r="C125" s="49" t="str">
        <f>Einsatzplan!C125</f>
        <v>-</v>
      </c>
      <c r="D125" s="54"/>
      <c r="E125" s="22"/>
      <c r="F125" s="55"/>
      <c r="G125" s="54"/>
      <c r="H125" s="55"/>
      <c r="I125" s="34"/>
    </row>
    <row r="126" ht="15.0" customHeight="1">
      <c r="A126" s="52"/>
      <c r="B126" s="53" t="str">
        <f>Einsatzplan!B126</f>
        <v/>
      </c>
      <c r="C126" s="49" t="str">
        <f>Einsatzplan!C126</f>
        <v>-</v>
      </c>
      <c r="D126" s="54" t="str">
        <f>Einsatzplan!D126</f>
        <v/>
      </c>
      <c r="E126" s="22" t="str">
        <f>Einsatzplan!E126</f>
        <v/>
      </c>
      <c r="F126" s="55" t="str">
        <f>Einsatzplan!F126</f>
        <v>-</v>
      </c>
      <c r="G126" s="54" t="str">
        <f>Einsatzplan!G126</f>
        <v/>
      </c>
      <c r="H126" s="55" t="str">
        <f>Einsatzplan!H126</f>
        <v/>
      </c>
      <c r="I126" s="34"/>
    </row>
    <row r="127" ht="15.0" hidden="1" customHeight="1">
      <c r="A127" s="56"/>
      <c r="B127" s="57" t="str">
        <f>Einsatzplan!B127</f>
        <v/>
      </c>
      <c r="C127" s="63" t="str">
        <f>Einsatzplan!C127</f>
        <v>-</v>
      </c>
      <c r="D127" s="58" t="str">
        <f>Einsatzplan!D127</f>
        <v/>
      </c>
      <c r="E127" s="59" t="str">
        <f>Einsatzplan!E127</f>
        <v/>
      </c>
      <c r="F127" s="60" t="str">
        <f>Einsatzplan!F127</f>
        <v/>
      </c>
      <c r="G127" s="58" t="str">
        <f>Einsatzplan!G127</f>
        <v/>
      </c>
      <c r="H127" s="60" t="str">
        <f>Einsatzplan!H127</f>
        <v/>
      </c>
      <c r="I127" s="34"/>
    </row>
    <row r="128" ht="14.25" customHeight="1">
      <c r="A128" s="64"/>
      <c r="B128" s="64"/>
      <c r="C128" s="64"/>
      <c r="D128" s="64"/>
      <c r="E128" s="64"/>
      <c r="F128" s="64"/>
      <c r="G128" s="64"/>
      <c r="H128" s="64"/>
      <c r="I128" s="34"/>
    </row>
    <row r="129" ht="14.25" customHeight="1">
      <c r="A129" s="34"/>
      <c r="B129" s="34"/>
      <c r="C129" s="34"/>
      <c r="D129" s="34"/>
      <c r="E129" s="34"/>
      <c r="F129" s="34"/>
      <c r="G129" s="34"/>
      <c r="H129" s="34"/>
      <c r="I129" s="34"/>
    </row>
    <row r="130" ht="14.25" customHeight="1">
      <c r="A130" s="34"/>
      <c r="B130" s="34"/>
      <c r="C130" s="34"/>
      <c r="D130" s="34"/>
      <c r="E130" s="34"/>
      <c r="F130" s="34"/>
      <c r="G130" s="34"/>
      <c r="H130" s="34"/>
      <c r="I130" s="34"/>
    </row>
    <row r="131" ht="14.25" customHeight="1">
      <c r="A131" s="34"/>
      <c r="B131" s="34"/>
      <c r="C131" s="34"/>
      <c r="D131" s="34"/>
      <c r="E131" s="34"/>
      <c r="F131" s="34"/>
      <c r="G131" s="34"/>
      <c r="H131" s="34"/>
      <c r="I131" s="34"/>
    </row>
    <row r="132" ht="14.25" customHeight="1">
      <c r="A132" s="34"/>
      <c r="B132" s="34"/>
      <c r="C132" s="34"/>
      <c r="D132" s="34"/>
      <c r="E132" s="34"/>
      <c r="F132" s="34"/>
      <c r="G132" s="34"/>
      <c r="H132" s="34"/>
      <c r="I132" s="34"/>
    </row>
    <row r="133" ht="14.25" customHeight="1">
      <c r="A133" s="34"/>
      <c r="B133" s="34"/>
      <c r="C133" s="34"/>
      <c r="D133" s="34"/>
      <c r="E133" s="34"/>
      <c r="F133" s="34"/>
      <c r="G133" s="34"/>
      <c r="H133" s="34"/>
      <c r="I133" s="34"/>
    </row>
    <row r="134" ht="14.25" customHeight="1">
      <c r="A134" s="34"/>
      <c r="B134" s="34"/>
      <c r="C134" s="34"/>
      <c r="D134" s="34"/>
      <c r="E134" s="34"/>
      <c r="F134" s="34"/>
      <c r="G134" s="34"/>
      <c r="H134" s="34"/>
      <c r="I134" s="34"/>
    </row>
    <row r="135" ht="14.25" customHeight="1">
      <c r="A135" s="34"/>
      <c r="B135" s="34"/>
      <c r="C135" s="34"/>
      <c r="D135" s="34"/>
      <c r="E135" s="34"/>
      <c r="F135" s="34"/>
      <c r="G135" s="34"/>
      <c r="H135" s="34"/>
      <c r="I135" s="34"/>
    </row>
    <row r="136" ht="14.25" customHeight="1">
      <c r="A136" s="34"/>
      <c r="B136" s="34"/>
      <c r="C136" s="34"/>
      <c r="D136" s="34"/>
      <c r="E136" s="34"/>
      <c r="F136" s="34"/>
      <c r="G136" s="34"/>
      <c r="H136" s="34"/>
      <c r="I136" s="34"/>
    </row>
    <row r="137" ht="14.25" customHeight="1">
      <c r="A137" s="34"/>
      <c r="B137" s="34"/>
      <c r="C137" s="34"/>
      <c r="D137" s="34"/>
      <c r="E137" s="34"/>
      <c r="F137" s="34"/>
      <c r="G137" s="34"/>
      <c r="H137" s="34"/>
      <c r="I137" s="34"/>
    </row>
    <row r="138" ht="14.25" customHeight="1">
      <c r="A138" s="34"/>
      <c r="B138" s="34"/>
      <c r="C138" s="34"/>
      <c r="D138" s="34"/>
      <c r="E138" s="34"/>
      <c r="F138" s="34"/>
      <c r="G138" s="34"/>
      <c r="H138" s="34"/>
      <c r="I138" s="34"/>
    </row>
    <row r="139" ht="14.25" customHeight="1">
      <c r="A139" s="34"/>
      <c r="B139" s="34"/>
      <c r="C139" s="34"/>
      <c r="D139" s="34"/>
      <c r="E139" s="34"/>
      <c r="F139" s="34"/>
      <c r="G139" s="34"/>
      <c r="H139" s="34"/>
      <c r="I139" s="34"/>
    </row>
    <row r="140" ht="14.25" customHeight="1">
      <c r="A140" s="34"/>
      <c r="B140" s="34"/>
      <c r="C140" s="34"/>
      <c r="D140" s="34"/>
      <c r="E140" s="34"/>
      <c r="F140" s="34"/>
      <c r="G140" s="34"/>
      <c r="H140" s="34"/>
      <c r="I140" s="34"/>
    </row>
    <row r="141" ht="14.25" customHeight="1">
      <c r="A141" s="34"/>
      <c r="B141" s="34"/>
      <c r="C141" s="34"/>
      <c r="D141" s="34"/>
      <c r="E141" s="34"/>
      <c r="F141" s="34"/>
      <c r="G141" s="34"/>
      <c r="H141" s="34"/>
      <c r="I141" s="34"/>
    </row>
    <row r="142" ht="14.25" customHeight="1">
      <c r="A142" s="34"/>
      <c r="B142" s="34"/>
      <c r="C142" s="34"/>
      <c r="D142" s="34"/>
      <c r="E142" s="34"/>
      <c r="F142" s="34"/>
      <c r="G142" s="34"/>
      <c r="H142" s="34"/>
      <c r="I142" s="34"/>
    </row>
    <row r="143" ht="14.25" customHeight="1">
      <c r="A143" s="34"/>
      <c r="B143" s="34"/>
      <c r="C143" s="34"/>
      <c r="D143" s="34"/>
      <c r="E143" s="34"/>
      <c r="F143" s="34"/>
      <c r="G143" s="34"/>
      <c r="H143" s="34"/>
      <c r="I143" s="34"/>
    </row>
    <row r="144" ht="14.25" customHeight="1">
      <c r="A144" s="34"/>
      <c r="B144" s="34"/>
      <c r="C144" s="34"/>
      <c r="D144" s="34"/>
      <c r="E144" s="34"/>
      <c r="F144" s="34"/>
      <c r="G144" s="34"/>
      <c r="H144" s="34"/>
      <c r="I144" s="34"/>
    </row>
    <row r="145" ht="14.25" customHeight="1">
      <c r="A145" s="34"/>
      <c r="B145" s="34"/>
      <c r="C145" s="34"/>
      <c r="D145" s="34"/>
      <c r="E145" s="34"/>
      <c r="F145" s="34"/>
      <c r="G145" s="34"/>
      <c r="H145" s="34"/>
      <c r="I145" s="34"/>
    </row>
    <row r="146" ht="14.25" customHeight="1">
      <c r="A146" s="34"/>
      <c r="B146" s="34"/>
      <c r="C146" s="34"/>
      <c r="D146" s="34"/>
      <c r="E146" s="34"/>
      <c r="F146" s="34"/>
      <c r="G146" s="34"/>
      <c r="H146" s="34"/>
      <c r="I146" s="34"/>
    </row>
    <row r="147" ht="14.25" customHeight="1">
      <c r="A147" s="34"/>
      <c r="B147" s="34"/>
      <c r="C147" s="34"/>
      <c r="D147" s="34"/>
      <c r="E147" s="34"/>
      <c r="F147" s="34"/>
      <c r="G147" s="34"/>
      <c r="H147" s="34"/>
      <c r="I147" s="34"/>
    </row>
    <row r="148" ht="14.25" customHeight="1">
      <c r="A148" s="34"/>
      <c r="B148" s="34"/>
      <c r="C148" s="34"/>
      <c r="D148" s="34"/>
      <c r="E148" s="34"/>
      <c r="F148" s="34"/>
      <c r="G148" s="34"/>
      <c r="H148" s="34"/>
      <c r="I148" s="34"/>
    </row>
    <row r="149" ht="14.25" customHeight="1">
      <c r="A149" s="34"/>
      <c r="B149" s="34"/>
      <c r="C149" s="34"/>
      <c r="D149" s="34"/>
      <c r="E149" s="34"/>
      <c r="F149" s="34"/>
      <c r="G149" s="34"/>
      <c r="H149" s="34"/>
      <c r="I149" s="34"/>
    </row>
    <row r="150" ht="14.25" customHeight="1">
      <c r="A150" s="34"/>
      <c r="B150" s="34"/>
      <c r="C150" s="34"/>
      <c r="D150" s="34"/>
      <c r="E150" s="34"/>
      <c r="F150" s="34"/>
      <c r="G150" s="34"/>
      <c r="H150" s="34"/>
      <c r="I150" s="34"/>
    </row>
    <row r="151" ht="14.25" customHeight="1">
      <c r="A151" s="34"/>
      <c r="B151" s="34"/>
      <c r="C151" s="34"/>
      <c r="D151" s="34"/>
      <c r="E151" s="34"/>
      <c r="F151" s="34"/>
      <c r="G151" s="34"/>
      <c r="H151" s="34"/>
      <c r="I151" s="34"/>
    </row>
    <row r="152" ht="14.25" customHeight="1">
      <c r="A152" s="34"/>
      <c r="B152" s="34"/>
      <c r="C152" s="34"/>
      <c r="D152" s="34"/>
      <c r="E152" s="34"/>
      <c r="F152" s="34"/>
      <c r="G152" s="34"/>
      <c r="H152" s="34"/>
      <c r="I152" s="34"/>
    </row>
    <row r="153" ht="14.25" customHeight="1">
      <c r="A153" s="34"/>
      <c r="B153" s="34"/>
      <c r="C153" s="34"/>
      <c r="D153" s="34"/>
      <c r="E153" s="34"/>
      <c r="F153" s="34"/>
      <c r="G153" s="34"/>
      <c r="H153" s="34"/>
      <c r="I153" s="34"/>
    </row>
    <row r="154" ht="14.25" customHeight="1">
      <c r="A154" s="34"/>
      <c r="B154" s="34"/>
      <c r="C154" s="34"/>
      <c r="D154" s="34"/>
      <c r="E154" s="34"/>
      <c r="F154" s="34"/>
      <c r="G154" s="34"/>
      <c r="H154" s="34"/>
      <c r="I154" s="34"/>
    </row>
    <row r="155" ht="14.25" customHeight="1">
      <c r="A155" s="34"/>
      <c r="B155" s="34"/>
      <c r="C155" s="34"/>
      <c r="D155" s="34"/>
      <c r="E155" s="34"/>
      <c r="F155" s="34"/>
      <c r="G155" s="34"/>
      <c r="H155" s="34"/>
      <c r="I155" s="34"/>
    </row>
    <row r="156" ht="14.25" customHeight="1">
      <c r="A156" s="34"/>
      <c r="B156" s="34"/>
      <c r="C156" s="34"/>
      <c r="D156" s="34"/>
      <c r="E156" s="34"/>
      <c r="F156" s="34"/>
      <c r="G156" s="34"/>
      <c r="H156" s="34"/>
      <c r="I156" s="34"/>
    </row>
    <row r="157" ht="14.25" customHeight="1">
      <c r="A157" s="34"/>
      <c r="B157" s="34"/>
      <c r="C157" s="34"/>
      <c r="D157" s="34"/>
      <c r="E157" s="34"/>
      <c r="F157" s="34"/>
      <c r="G157" s="34"/>
      <c r="H157" s="34"/>
      <c r="I157" s="34"/>
    </row>
    <row r="158" ht="14.25" customHeight="1">
      <c r="A158" s="34"/>
      <c r="B158" s="34"/>
      <c r="C158" s="34"/>
      <c r="D158" s="34"/>
      <c r="E158" s="34"/>
      <c r="F158" s="34"/>
      <c r="G158" s="34"/>
      <c r="H158" s="34"/>
      <c r="I158" s="34"/>
    </row>
    <row r="159" ht="14.25" customHeight="1">
      <c r="A159" s="34"/>
      <c r="B159" s="34"/>
      <c r="C159" s="34"/>
      <c r="D159" s="34"/>
      <c r="E159" s="34"/>
      <c r="F159" s="34"/>
      <c r="G159" s="34"/>
      <c r="H159" s="34"/>
      <c r="I159" s="34"/>
    </row>
    <row r="160" ht="14.25" customHeight="1">
      <c r="A160" s="34"/>
      <c r="B160" s="34"/>
      <c r="C160" s="34"/>
      <c r="D160" s="34"/>
      <c r="E160" s="34"/>
      <c r="F160" s="34"/>
      <c r="G160" s="34"/>
      <c r="H160" s="34"/>
      <c r="I160" s="34"/>
    </row>
    <row r="161" ht="14.25" customHeight="1">
      <c r="A161" s="34"/>
      <c r="B161" s="34"/>
      <c r="C161" s="34"/>
      <c r="D161" s="34"/>
      <c r="E161" s="34"/>
      <c r="F161" s="34"/>
      <c r="G161" s="34"/>
      <c r="H161" s="34"/>
      <c r="I161" s="34"/>
    </row>
    <row r="162" ht="14.25" customHeight="1">
      <c r="A162" s="34"/>
      <c r="B162" s="34"/>
      <c r="C162" s="34"/>
      <c r="D162" s="34"/>
      <c r="E162" s="34"/>
      <c r="F162" s="34"/>
      <c r="G162" s="34"/>
      <c r="H162" s="34"/>
      <c r="I162" s="34"/>
    </row>
    <row r="163" ht="14.25" customHeight="1">
      <c r="A163" s="34"/>
      <c r="B163" s="34"/>
      <c r="C163" s="34"/>
      <c r="D163" s="34"/>
      <c r="E163" s="34"/>
      <c r="F163" s="34"/>
      <c r="G163" s="34"/>
      <c r="H163" s="34"/>
      <c r="I163" s="34"/>
    </row>
    <row r="164" ht="14.25" customHeight="1">
      <c r="A164" s="34"/>
      <c r="B164" s="34"/>
      <c r="C164" s="34"/>
      <c r="D164" s="34"/>
      <c r="E164" s="34"/>
      <c r="F164" s="34"/>
      <c r="G164" s="34"/>
      <c r="H164" s="34"/>
      <c r="I164" s="34"/>
    </row>
    <row r="165" ht="14.25" customHeight="1">
      <c r="A165" s="34"/>
      <c r="B165" s="34"/>
      <c r="C165" s="34"/>
      <c r="D165" s="34"/>
      <c r="E165" s="34"/>
      <c r="F165" s="34"/>
      <c r="G165" s="34"/>
      <c r="H165" s="34"/>
      <c r="I165" s="34"/>
    </row>
    <row r="166" ht="14.25" customHeight="1">
      <c r="A166" s="34"/>
      <c r="B166" s="34"/>
      <c r="C166" s="34"/>
      <c r="D166" s="34"/>
      <c r="E166" s="34"/>
      <c r="F166" s="34"/>
      <c r="G166" s="34"/>
      <c r="H166" s="34"/>
      <c r="I166" s="34"/>
    </row>
  </sheetData>
  <mergeCells count="31">
    <mergeCell ref="A4:A7"/>
    <mergeCell ref="A8:A11"/>
    <mergeCell ref="A12:A15"/>
    <mergeCell ref="A16:A19"/>
    <mergeCell ref="A20:A23"/>
    <mergeCell ref="A24:A27"/>
    <mergeCell ref="A28:A31"/>
    <mergeCell ref="A104:A107"/>
    <mergeCell ref="A108:A111"/>
    <mergeCell ref="A116:A119"/>
    <mergeCell ref="A120:A123"/>
    <mergeCell ref="A124:A127"/>
    <mergeCell ref="A88:A91"/>
    <mergeCell ref="A92:A95"/>
    <mergeCell ref="A96:A99"/>
    <mergeCell ref="A100:A103"/>
    <mergeCell ref="A112:A115"/>
    <mergeCell ref="A60:A63"/>
    <mergeCell ref="A64:A67"/>
    <mergeCell ref="A68:A71"/>
    <mergeCell ref="A72:A75"/>
    <mergeCell ref="A76:A79"/>
    <mergeCell ref="A80:A83"/>
    <mergeCell ref="A84:A87"/>
    <mergeCell ref="A32:A35"/>
    <mergeCell ref="A36:A39"/>
    <mergeCell ref="A40:A43"/>
    <mergeCell ref="A44:A47"/>
    <mergeCell ref="A48:A51"/>
    <mergeCell ref="A52:A55"/>
    <mergeCell ref="A56:A59"/>
  </mergeCells>
  <printOptions horizontalCentered="1"/>
  <pageMargins bottom="0.393055555555556" footer="0.0" header="0.0" left="0.315277777777778" right="0.315277777777778" top="0.196527777777778"/>
  <pageSetup paperSize="9" orientation="portrait"/>
  <headerFooter>
    <oddFooter>&amp;Chebammenteam.com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Company>Hewlett-Packard</Company>
  <TotalTime>117</TotalTime>
  <Application>Collabora_Office/21.06.32.1$Linux_X86_64 LibreOffice_project/2623cc24e7e84f4bb1968eecf3c09b4f269b02e5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2019-03-06T13:12:21Z</dcterms:created>
  <dc:creator>Doris Siebert</dc:creator>
  <dc:description/>
  <dc:language>de-DE</dc:language>
  <cp:lastModifiedBy/>
  <cp:lastPrinted>2022-04-09T17:22:38Z</cp:lastPrinted>
  <dcterms:modified xsi:type="dcterms:W3CDTF">2023-07-13T10:13:28Z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